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6405" windowHeight="11355" tabRatio="757" activeTab="5"/>
  </bookViews>
  <sheets>
    <sheet name="Teams" sheetId="1" r:id="rId1"/>
    <sheet name="Seed1" sheetId="3" r:id="rId2"/>
    <sheet name="Seed2" sheetId="21" r:id="rId3"/>
    <sheet name="Seed3" sheetId="23" r:id="rId4"/>
    <sheet name="Seed4" sheetId="24" r:id="rId5"/>
    <sheet name="Seed5" sheetId="25" r:id="rId6"/>
    <sheet name="Single Side Timer" sheetId="10" r:id="rId7"/>
    <sheet name="Round" sheetId="2" r:id="rId8"/>
    <sheet name="Round (x3)" sheetId="9" state="hidden" r:id="rId9"/>
    <sheet name="Roundx3 2" sheetId="15" state="hidden" r:id="rId10"/>
    <sheet name="Roundx3 3" sheetId="16" state="hidden" r:id="rId11"/>
    <sheet name="Block" sheetId="11" r:id="rId12"/>
    <sheet name="Sheet1" sheetId="20" state="hidden" r:id="rId13"/>
  </sheets>
  <externalReferences>
    <externalReference r:id="rId14"/>
    <externalReference r:id="rId15"/>
  </externalReferences>
  <definedNames>
    <definedName name="Division">Teams!$A$6:$M$9</definedName>
    <definedName name="Dogs">[1]Dogs!$A$1:$P$49</definedName>
    <definedName name="_xlnm.Print_Area" localSheetId="11">Block!$A$1:$M$14</definedName>
    <definedName name="_xlnm.Print_Area" localSheetId="7">Round!$A$1:$K$23</definedName>
    <definedName name="_xlnm.Print_Area" localSheetId="8">'Round (x3)'!$A$1:$M$69</definedName>
    <definedName name="_xlnm.Print_Area" localSheetId="1">Seed1!$A$1:$AC$48</definedName>
    <definedName name="_xlnm.Print_Area" localSheetId="2">Seed2!$A$1:$AC$48</definedName>
    <definedName name="_xlnm.Print_Area" localSheetId="3">Seed3!$A$1:$AC$48</definedName>
    <definedName name="_xlnm.Print_Area" localSheetId="4">Seed4!$A$1:$AC$48</definedName>
    <definedName name="_xlnm.Print_Area" localSheetId="5">Seed5!$A$1:$AC$48</definedName>
    <definedName name="_xlnm.Print_Area" localSheetId="6">'Single Side Timer'!$A$1:$O$14</definedName>
    <definedName name="_xlnm.Print_Area" localSheetId="0">Teams!$A$1:$J$25</definedName>
    <definedName name="_xlnm.Print_Titles" localSheetId="6">'Single Side Timer'!$1:$1</definedName>
    <definedName name="TeamData">[2]Teams!$G$3:$Y$241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40" i="25" l="1"/>
  <c r="B40" i="25"/>
  <c r="E5" i="3"/>
  <c r="X4" i="21"/>
  <c r="F17" i="1"/>
  <c r="Z16" i="25"/>
  <c r="X5" i="25"/>
  <c r="X4" i="25"/>
  <c r="E5" i="25"/>
  <c r="X5" i="24"/>
  <c r="X4" i="24"/>
  <c r="E5" i="24"/>
  <c r="E4" i="24"/>
  <c r="X5" i="23"/>
  <c r="X4" i="23"/>
  <c r="E5" i="23"/>
  <c r="H1" i="10"/>
  <c r="B1" i="2"/>
  <c r="I13" i="1"/>
  <c r="M1" i="11"/>
  <c r="X5" i="21"/>
  <c r="H4" i="2"/>
  <c r="F19" i="24"/>
  <c r="C4" i="2"/>
  <c r="B19" i="24"/>
  <c r="C10" i="2"/>
  <c r="F26" i="23"/>
  <c r="C17" i="2"/>
  <c r="F33" i="3"/>
  <c r="H17" i="2"/>
  <c r="B33" i="3"/>
  <c r="F19" i="3"/>
  <c r="B19" i="3"/>
  <c r="C5" i="2"/>
  <c r="I40" i="16"/>
  <c r="H21" i="2"/>
  <c r="F40" i="3"/>
  <c r="B42" i="3"/>
  <c r="C21" i="2"/>
  <c r="F40" i="21"/>
  <c r="B40" i="3"/>
  <c r="H10" i="2"/>
  <c r="F26" i="3"/>
  <c r="B28" i="3"/>
  <c r="B26" i="3"/>
  <c r="B21" i="3"/>
  <c r="B42" i="21"/>
  <c r="B40" i="21"/>
  <c r="H15" i="2"/>
  <c r="F33" i="21"/>
  <c r="B35" i="21"/>
  <c r="C15" i="2"/>
  <c r="B33" i="21"/>
  <c r="H8" i="2"/>
  <c r="F26" i="21"/>
  <c r="C8" i="2"/>
  <c r="B26" i="21"/>
  <c r="B28" i="21"/>
  <c r="C2" i="2"/>
  <c r="F19" i="21"/>
  <c r="H2" i="2"/>
  <c r="B19" i="21"/>
  <c r="H6" i="2"/>
  <c r="B26" i="25"/>
  <c r="F19" i="23"/>
  <c r="C6" i="2"/>
  <c r="B19" i="23"/>
  <c r="B26" i="23"/>
  <c r="F33" i="23"/>
  <c r="B33" i="23"/>
  <c r="H19" i="2"/>
  <c r="F40" i="23"/>
  <c r="C19" i="2"/>
  <c r="B40" i="23"/>
  <c r="B42" i="23"/>
  <c r="B35" i="23"/>
  <c r="B28" i="23"/>
  <c r="B21" i="23"/>
  <c r="B40" i="24"/>
  <c r="B42" i="24"/>
  <c r="H13" i="2"/>
  <c r="F33" i="24"/>
  <c r="C13" i="2"/>
  <c r="B33" i="24"/>
  <c r="B35" i="24"/>
  <c r="B26" i="24"/>
  <c r="B28" i="24"/>
  <c r="B21" i="24"/>
  <c r="B42" i="25"/>
  <c r="B33" i="25"/>
  <c r="B35" i="25"/>
  <c r="F33" i="25"/>
  <c r="B28" i="25"/>
  <c r="F26" i="25"/>
  <c r="F19" i="25"/>
  <c r="B19" i="25"/>
  <c r="B21" i="25"/>
  <c r="F14" i="1"/>
  <c r="Q16" i="21"/>
  <c r="J5" i="10"/>
  <c r="F16" i="1"/>
  <c r="Z16" i="24"/>
  <c r="F15" i="1"/>
  <c r="Q16" i="23"/>
  <c r="C7" i="10"/>
  <c r="F13" i="1"/>
  <c r="R15" i="21"/>
  <c r="Q16" i="3"/>
  <c r="C14" i="10"/>
  <c r="C9" i="2"/>
  <c r="B9" i="16"/>
  <c r="H22" i="2"/>
  <c r="E22" i="16"/>
  <c r="H3" i="2"/>
  <c r="C16" i="2"/>
  <c r="B15" i="9"/>
  <c r="H20" i="2"/>
  <c r="L54" i="16"/>
  <c r="C14" i="2"/>
  <c r="I13" i="9"/>
  <c r="H9" i="2"/>
  <c r="H18" i="2"/>
  <c r="L17" i="9"/>
  <c r="H14" i="2"/>
  <c r="E13" i="15"/>
  <c r="C20" i="2"/>
  <c r="B54" i="9"/>
  <c r="H16" i="2"/>
  <c r="H11" i="2"/>
  <c r="E46" i="9"/>
  <c r="C7" i="2"/>
  <c r="I42" i="16"/>
  <c r="C3" i="2"/>
  <c r="I38" i="16"/>
  <c r="H5" i="2"/>
  <c r="C11" i="2"/>
  <c r="I46" i="16"/>
  <c r="H7" i="2"/>
  <c r="L42" i="9"/>
  <c r="C22" i="2"/>
  <c r="B57" i="15"/>
  <c r="A6" i="11"/>
  <c r="A8" i="11"/>
  <c r="Z16" i="23"/>
  <c r="Z16" i="21"/>
  <c r="Z16" i="3"/>
  <c r="E4" i="25"/>
  <c r="D46" i="25"/>
  <c r="R17" i="25"/>
  <c r="R15" i="25"/>
  <c r="X3" i="25"/>
  <c r="E3" i="25"/>
  <c r="X2" i="25"/>
  <c r="E2" i="25"/>
  <c r="D46" i="24"/>
  <c r="R17" i="24"/>
  <c r="R15" i="24"/>
  <c r="X3" i="24"/>
  <c r="E3" i="24"/>
  <c r="X2" i="24"/>
  <c r="E2" i="24"/>
  <c r="E4" i="23"/>
  <c r="D46" i="23"/>
  <c r="R17" i="23"/>
  <c r="R15" i="23"/>
  <c r="X3" i="23"/>
  <c r="E3" i="23"/>
  <c r="X2" i="23"/>
  <c r="E2" i="23"/>
  <c r="B21" i="21"/>
  <c r="B35" i="3"/>
  <c r="E5" i="21"/>
  <c r="E4" i="21"/>
  <c r="D46" i="21"/>
  <c r="R17" i="21"/>
  <c r="X3" i="21"/>
  <c r="E3" i="21"/>
  <c r="X2" i="21"/>
  <c r="E2" i="21"/>
  <c r="R17" i="3"/>
  <c r="Y5" i="3"/>
  <c r="Y3" i="3"/>
  <c r="A14" i="11"/>
  <c r="A13" i="11"/>
  <c r="A12" i="11"/>
  <c r="A11" i="11"/>
  <c r="A10" i="11"/>
  <c r="A9" i="11"/>
  <c r="A7" i="11"/>
  <c r="A5" i="11"/>
  <c r="A1" i="11"/>
  <c r="R15" i="3"/>
  <c r="C3" i="10"/>
  <c r="B32" i="15"/>
  <c r="K1" i="2"/>
  <c r="F23" i="2"/>
  <c r="J69" i="16"/>
  <c r="E7" i="9"/>
  <c r="I10" i="10"/>
  <c r="E15" i="15"/>
  <c r="D1" i="2"/>
  <c r="L44" i="16"/>
  <c r="E63" i="15"/>
  <c r="A23" i="2"/>
  <c r="H34" i="9"/>
  <c r="B10" i="10"/>
  <c r="I8" i="10"/>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E3" i="3"/>
  <c r="Y4" i="3"/>
  <c r="E4" i="3"/>
  <c r="E2" i="3"/>
  <c r="Y2" i="3"/>
  <c r="A1" i="10"/>
  <c r="K1" i="10"/>
  <c r="L24" i="9"/>
  <c r="E40" i="15"/>
  <c r="I59" i="16"/>
  <c r="L46" i="15"/>
  <c r="B28" i="15"/>
  <c r="E67" i="15"/>
  <c r="I9" i="9"/>
  <c r="I11" i="16"/>
  <c r="L61" i="16"/>
  <c r="C18" i="2"/>
  <c r="I17" i="15"/>
  <c r="L48" i="16"/>
  <c r="L3" i="15"/>
  <c r="E65" i="15"/>
  <c r="I26" i="15"/>
  <c r="B65" i="16"/>
  <c r="I54" i="16"/>
  <c r="I5" i="10"/>
  <c r="B6" i="10"/>
  <c r="B7" i="10"/>
  <c r="E9" i="9"/>
  <c r="I13" i="10"/>
  <c r="B13" i="10"/>
  <c r="L52" i="15"/>
  <c r="L9" i="16"/>
  <c r="E52" i="9"/>
  <c r="E44" i="16"/>
  <c r="L9" i="15"/>
  <c r="E44" i="9"/>
  <c r="L44" i="15"/>
  <c r="E9" i="15"/>
  <c r="L9" i="9"/>
  <c r="E44" i="15"/>
  <c r="L44" i="9"/>
  <c r="E9" i="16"/>
  <c r="L32" i="15"/>
  <c r="E17" i="15"/>
  <c r="L17" i="16"/>
  <c r="L52" i="9"/>
  <c r="L63" i="16"/>
  <c r="B59" i="15"/>
  <c r="L67" i="15"/>
  <c r="E24" i="16"/>
  <c r="L59" i="16"/>
  <c r="I61" i="16"/>
  <c r="L38" i="15"/>
  <c r="L3" i="9"/>
  <c r="L54" i="9"/>
  <c r="L19" i="16"/>
  <c r="E63" i="9"/>
  <c r="I40" i="15"/>
  <c r="B65" i="9"/>
  <c r="E63" i="16"/>
  <c r="B54" i="15"/>
  <c r="L13" i="16"/>
  <c r="L7" i="16"/>
  <c r="B22" i="16"/>
  <c r="L28" i="9"/>
  <c r="L28" i="16"/>
  <c r="L15" i="16"/>
  <c r="L63" i="9"/>
  <c r="E19" i="16"/>
  <c r="E54" i="15"/>
  <c r="B61" i="16"/>
  <c r="L28" i="15"/>
  <c r="L50" i="16"/>
  <c r="J69" i="15"/>
  <c r="E26" i="15"/>
  <c r="L5" i="16"/>
  <c r="B42" i="15"/>
  <c r="I7" i="16"/>
  <c r="D46" i="3"/>
  <c r="I22" i="9"/>
  <c r="E28" i="15"/>
  <c r="L63" i="15"/>
  <c r="E28" i="16"/>
  <c r="B9" i="10"/>
  <c r="E28" i="9"/>
  <c r="B42" i="9"/>
  <c r="E32" i="9"/>
  <c r="B28" i="16"/>
  <c r="L61" i="15"/>
  <c r="E13" i="16"/>
  <c r="B7" i="9"/>
  <c r="I26" i="9"/>
  <c r="I46" i="9"/>
  <c r="L59" i="15"/>
  <c r="B59" i="9"/>
  <c r="I63" i="9"/>
  <c r="I63" i="15"/>
  <c r="L11" i="15"/>
  <c r="A34" i="15"/>
  <c r="B28" i="9"/>
  <c r="B63" i="15"/>
  <c r="L7" i="9"/>
  <c r="I48" i="9"/>
  <c r="I61" i="15"/>
  <c r="E7" i="15"/>
  <c r="L59" i="9"/>
  <c r="I50" i="16"/>
  <c r="E22" i="9"/>
  <c r="I59" i="9"/>
  <c r="L50" i="15"/>
  <c r="E57" i="16"/>
  <c r="E50" i="15"/>
  <c r="I50" i="9"/>
  <c r="L24" i="16"/>
  <c r="E59" i="9"/>
  <c r="E24" i="15"/>
  <c r="I9" i="15"/>
  <c r="B61" i="9"/>
  <c r="L3" i="16"/>
  <c r="I57" i="16"/>
  <c r="B50" i="9"/>
  <c r="I59" i="15"/>
  <c r="B3" i="15"/>
  <c r="I24" i="9"/>
  <c r="L50" i="9"/>
  <c r="B5" i="16"/>
  <c r="L26" i="9"/>
  <c r="E61" i="15"/>
  <c r="L26" i="15"/>
  <c r="E61" i="9"/>
  <c r="L26" i="16"/>
  <c r="E5" i="15"/>
  <c r="B11" i="10"/>
  <c r="B12" i="10"/>
  <c r="L48" i="9"/>
  <c r="L13" i="9"/>
  <c r="B30" i="15"/>
  <c r="I12" i="10"/>
  <c r="B30" i="16"/>
  <c r="E38" i="15"/>
  <c r="L38" i="16"/>
  <c r="E38" i="16"/>
  <c r="I32" i="15"/>
  <c r="I28" i="9"/>
  <c r="I6" i="10"/>
  <c r="I7" i="10"/>
  <c r="I9" i="10"/>
  <c r="B5" i="10"/>
  <c r="E48" i="16"/>
  <c r="E3" i="15"/>
  <c r="B24" i="16"/>
  <c r="L67" i="9"/>
  <c r="L22" i="9"/>
  <c r="E48" i="15"/>
  <c r="B32" i="9"/>
  <c r="I28" i="15"/>
  <c r="I65" i="9"/>
  <c r="E3" i="9"/>
  <c r="E38" i="9"/>
  <c r="I28" i="16"/>
  <c r="B63" i="9"/>
  <c r="I63" i="16"/>
  <c r="I30" i="16"/>
  <c r="I61" i="9"/>
  <c r="L38" i="9"/>
  <c r="E3" i="16"/>
  <c r="L67" i="16"/>
  <c r="B63" i="16"/>
  <c r="E67" i="16"/>
  <c r="I32" i="16"/>
  <c r="B24" i="15"/>
  <c r="E26" i="9"/>
  <c r="E65" i="16"/>
  <c r="E19" i="9"/>
  <c r="I67" i="16"/>
  <c r="L40" i="15"/>
  <c r="E54" i="9"/>
  <c r="I65" i="15"/>
  <c r="B65" i="15"/>
  <c r="B9" i="15"/>
  <c r="I44" i="15"/>
  <c r="L30" i="16"/>
  <c r="E30" i="15"/>
  <c r="B26" i="9"/>
  <c r="I26" i="16"/>
  <c r="B26" i="16"/>
  <c r="L32" i="16"/>
  <c r="B30" i="9"/>
  <c r="B15" i="16"/>
  <c r="B59" i="16"/>
  <c r="I24" i="15"/>
  <c r="E32" i="15"/>
  <c r="E26" i="16"/>
  <c r="B32" i="16"/>
  <c r="E15" i="9"/>
  <c r="E67" i="9"/>
  <c r="L15" i="9"/>
  <c r="E50" i="9"/>
  <c r="L15" i="15"/>
  <c r="E46" i="15"/>
  <c r="I24" i="16"/>
  <c r="E15" i="16"/>
  <c r="B50" i="15"/>
  <c r="L61" i="9"/>
  <c r="E61" i="16"/>
  <c r="E19" i="15"/>
  <c r="L65" i="16"/>
  <c r="I30" i="9"/>
  <c r="E65" i="9"/>
  <c r="I30" i="15"/>
  <c r="I65" i="16"/>
  <c r="B9" i="9"/>
  <c r="B26" i="15"/>
  <c r="B61" i="15"/>
  <c r="L30" i="9"/>
  <c r="B44" i="15"/>
  <c r="I15" i="9"/>
  <c r="B24" i="9"/>
  <c r="E32" i="16"/>
  <c r="E50" i="16"/>
  <c r="L32" i="9"/>
  <c r="L11" i="9"/>
  <c r="L40" i="9"/>
  <c r="E57" i="15"/>
  <c r="E5" i="16"/>
  <c r="I52" i="16"/>
  <c r="I67" i="15"/>
  <c r="E59" i="16"/>
  <c r="B67" i="16"/>
  <c r="E24" i="9"/>
  <c r="L65" i="9"/>
  <c r="L30" i="15"/>
  <c r="L7" i="15"/>
  <c r="E59" i="15"/>
  <c r="E57" i="9"/>
  <c r="L40" i="16"/>
  <c r="I67" i="9"/>
  <c r="B19" i="15"/>
  <c r="B14" i="10"/>
  <c r="I11" i="10"/>
  <c r="B19" i="9"/>
  <c r="E40" i="16"/>
  <c r="E40" i="9"/>
  <c r="E5" i="9"/>
  <c r="L5" i="15"/>
  <c r="L5" i="9"/>
  <c r="L65" i="15"/>
  <c r="B67" i="9"/>
  <c r="E30" i="9"/>
  <c r="E42" i="15"/>
  <c r="L24" i="15"/>
  <c r="E30" i="16"/>
  <c r="I38" i="15"/>
  <c r="B19" i="16"/>
  <c r="I32" i="9"/>
  <c r="B67" i="15"/>
  <c r="B13" i="9"/>
  <c r="C34" i="15"/>
  <c r="C34" i="16"/>
  <c r="C69" i="9"/>
  <c r="J34" i="15"/>
  <c r="J69" i="9"/>
  <c r="H69" i="9"/>
  <c r="H69" i="15"/>
  <c r="A34" i="9"/>
  <c r="H69" i="16"/>
  <c r="A69" i="9"/>
  <c r="C69" i="16"/>
  <c r="J34" i="9"/>
  <c r="I14" i="10"/>
  <c r="E11" i="9"/>
  <c r="I15" i="15"/>
  <c r="L46" i="9"/>
  <c r="B15" i="15"/>
  <c r="B17" i="16"/>
  <c r="E46" i="16"/>
  <c r="I50" i="15"/>
  <c r="E17" i="9"/>
  <c r="A69" i="16"/>
  <c r="E52" i="16"/>
  <c r="H34" i="15"/>
  <c r="B8" i="10"/>
  <c r="Q16" i="24"/>
  <c r="J6" i="10"/>
  <c r="F26" i="24"/>
  <c r="F40" i="24"/>
  <c r="I15" i="16"/>
  <c r="H34" i="16"/>
  <c r="A69" i="15"/>
  <c r="C34" i="9"/>
  <c r="J34" i="16"/>
  <c r="B11" i="16"/>
  <c r="E11" i="15"/>
  <c r="L11" i="16"/>
  <c r="B50" i="16"/>
  <c r="L46" i="16"/>
  <c r="A34" i="16"/>
  <c r="C69" i="15"/>
  <c r="E11" i="16"/>
  <c r="L17" i="15"/>
  <c r="E17" i="16"/>
  <c r="L52" i="16"/>
  <c r="E52" i="15"/>
  <c r="B54" i="16"/>
  <c r="L22" i="16"/>
  <c r="L22" i="15"/>
  <c r="B13" i="15"/>
  <c r="I48" i="15"/>
  <c r="B57" i="16"/>
  <c r="I3" i="15"/>
  <c r="B38" i="15"/>
  <c r="L57" i="16"/>
  <c r="B17" i="15"/>
  <c r="L48" i="15"/>
  <c r="B52" i="9"/>
  <c r="I57" i="9"/>
  <c r="E42" i="16"/>
  <c r="B40" i="15"/>
  <c r="B22" i="9"/>
  <c r="I22" i="15"/>
  <c r="B7" i="16"/>
  <c r="L57" i="9"/>
  <c r="I7" i="15"/>
  <c r="L13" i="15"/>
  <c r="L42" i="16"/>
  <c r="L54" i="15"/>
  <c r="I19" i="16"/>
  <c r="B42" i="16"/>
  <c r="L19" i="9"/>
  <c r="I13" i="15"/>
  <c r="E13" i="9"/>
  <c r="B40" i="9"/>
  <c r="I42" i="15"/>
  <c r="I3" i="16"/>
  <c r="L57" i="15"/>
  <c r="B5" i="9"/>
  <c r="Q16" i="25"/>
  <c r="J7" i="10"/>
  <c r="I54" i="15"/>
  <c r="B3" i="16"/>
  <c r="B38" i="9"/>
  <c r="B38" i="16"/>
  <c r="I38" i="9"/>
  <c r="I52" i="9"/>
  <c r="B52" i="16"/>
  <c r="B22" i="15"/>
  <c r="B48" i="9"/>
  <c r="B48" i="15"/>
  <c r="I19" i="15"/>
  <c r="E42" i="9"/>
  <c r="B52" i="15"/>
  <c r="B44" i="9"/>
  <c r="I19" i="9"/>
  <c r="I54" i="9"/>
  <c r="I3" i="9"/>
  <c r="I44" i="16"/>
  <c r="B3" i="9"/>
  <c r="I48" i="16"/>
  <c r="E7" i="16"/>
  <c r="I13" i="16"/>
  <c r="B17" i="9"/>
  <c r="E22" i="15"/>
  <c r="L42" i="15"/>
  <c r="B48" i="16"/>
  <c r="I52" i="15"/>
  <c r="L19" i="15"/>
  <c r="B44" i="16"/>
  <c r="I44" i="9"/>
  <c r="E48" i="9"/>
  <c r="I17" i="16"/>
  <c r="I17" i="9"/>
  <c r="B13" i="16"/>
  <c r="B5" i="15"/>
  <c r="I22" i="16"/>
  <c r="I9" i="16"/>
  <c r="I7" i="9"/>
  <c r="I42" i="9"/>
  <c r="B7" i="15"/>
  <c r="I57" i="15"/>
  <c r="E54" i="16"/>
  <c r="I5" i="9"/>
  <c r="B57" i="9"/>
  <c r="B40" i="16"/>
  <c r="I40" i="9"/>
  <c r="B46" i="15"/>
  <c r="B46" i="9"/>
  <c r="I5" i="16"/>
  <c r="I5" i="15"/>
  <c r="I11" i="15"/>
  <c r="B11" i="9"/>
  <c r="B11" i="15"/>
  <c r="C9" i="10"/>
  <c r="I46" i="15"/>
  <c r="B46" i="16"/>
  <c r="I11" i="9"/>
  <c r="J11" i="10"/>
  <c r="J14" i="10"/>
  <c r="C6" i="10"/>
  <c r="C13" i="10"/>
  <c r="C8" i="10"/>
  <c r="J9" i="10"/>
  <c r="C12" i="10"/>
  <c r="J10" i="10"/>
  <c r="J12" i="10"/>
  <c r="C5" i="10"/>
  <c r="J8" i="10"/>
  <c r="C10" i="10"/>
  <c r="J13" i="10"/>
  <c r="C11" i="10"/>
</calcChain>
</file>

<file path=xl/sharedStrings.xml><?xml version="1.0" encoding="utf-8"?>
<sst xmlns="http://schemas.openxmlformats.org/spreadsheetml/2006/main" count="1315" uniqueCount="120">
  <si>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</si>
  <si>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</si>
  <si>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</si>
  <si>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</si>
  <si>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</si>
  <si>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</si>
  <si>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</si>
  <si>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</si>
  <si>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</si>
  <si>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</si>
  <si>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</si>
  <si>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</si>
  <si>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</si>
  <si>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</si>
  <si>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</si>
  <si>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</si>
  <si>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</si>
  <si>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</si>
  <si>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</si>
  <si>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</si>
  <si>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</si>
  <si>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</si>
  <si>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</si>
  <si>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</si>
  <si>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</si>
  <si>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</si>
  <si>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</si>
  <si>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</si>
  <si>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</si>
  <si>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</si>
  <si>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</si>
  <si>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</si>
  <si>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</si>
  <si>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</si>
  <si>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</si>
  <si>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Jump
Height</t>
  </si>
  <si>
    <t>Handler</t>
  </si>
  <si>
    <t>Handler's
BFA No</t>
  </si>
  <si>
    <t>Note: Handlers BFA number must be completed</t>
  </si>
  <si>
    <t xml:space="preserve">Race </t>
  </si>
  <si>
    <t>Opponent</t>
  </si>
  <si>
    <t>Dogs</t>
  </si>
  <si>
    <t>W   L   T</t>
  </si>
  <si>
    <t>Place</t>
  </si>
  <si>
    <t xml:space="preserve">Fastest Time: </t>
  </si>
  <si>
    <t>RACE NO</t>
  </si>
  <si>
    <t>TIME</t>
  </si>
  <si>
    <t>Break-
out Time</t>
  </si>
  <si>
    <t>TEAMS</t>
  </si>
  <si>
    <t>TOTAL POINTS</t>
  </si>
  <si>
    <t>RESULT</t>
  </si>
  <si>
    <t>Divisional Judge:</t>
  </si>
  <si>
    <t>Ring Party:</t>
  </si>
  <si>
    <t>Breakout</t>
  </si>
  <si>
    <t>RACE
2</t>
  </si>
  <si>
    <t>RACE
1</t>
  </si>
  <si>
    <t>RACE
3</t>
  </si>
  <si>
    <t>RACE
4</t>
  </si>
  <si>
    <t>RACE
5</t>
  </si>
  <si>
    <t>RACE
6</t>
  </si>
  <si>
    <t>RACE
7</t>
  </si>
  <si>
    <t>RACE
8</t>
  </si>
  <si>
    <t>RACE
 9</t>
  </si>
  <si>
    <t>RACE
10</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</si>
  <si>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</si>
  <si>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</si>
  <si>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</si>
  <si>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</si>
  <si>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</si>
  <si>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</si>
  <si>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</si>
  <si>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</si>
  <si>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</si>
  <si>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t>Captain's BFA Number</t>
  </si>
  <si>
    <t>Insert Div Name</t>
  </si>
  <si>
    <t>Insert Date</t>
  </si>
  <si>
    <t>Race</t>
  </si>
  <si>
    <t>B/O</t>
  </si>
  <si>
    <t>Race Result</t>
  </si>
  <si>
    <t>Fastest Time</t>
  </si>
  <si>
    <t>W   L</t>
  </si>
  <si>
    <t>Heat</t>
  </si>
  <si>
    <t>BREAKOUT TIME:</t>
  </si>
  <si>
    <t>© 1994 - 2016 The British Flyball Association</t>
  </si>
  <si>
    <t>Division</t>
  </si>
  <si>
    <r>
      <t xml:space="preserve">Points </t>
    </r>
    <r>
      <rPr>
        <sz val="8"/>
        <rFont val="Calibri"/>
        <family val="2"/>
        <scheme val="minor"/>
      </rPr>
      <t>(BFA use only)</t>
    </r>
  </si>
  <si>
    <r>
      <rPr>
        <b/>
        <i/>
        <u/>
        <sz val="9"/>
        <rFont val="Calibri"/>
        <family val="2"/>
        <scheme val="minor"/>
      </rPr>
      <t>Original</t>
    </r>
    <r>
      <rPr>
        <b/>
        <sz val="9"/>
        <rFont val="Calibri"/>
        <family val="2"/>
        <scheme val="minor"/>
      </rPr>
      <t xml:space="preserve"> to be returned to BFA Statistician - copies </t>
    </r>
    <r>
      <rPr>
        <b/>
        <i/>
        <u/>
        <sz val="9"/>
        <rFont val="Calibri"/>
        <family val="2"/>
        <scheme val="minor"/>
      </rPr>
      <t>will not</t>
    </r>
    <r>
      <rPr>
        <b/>
        <sz val="9"/>
        <rFont val="Calibri"/>
        <family val="2"/>
        <scheme val="minor"/>
      </rPr>
      <t xml:space="preserve"> be accepted.</t>
    </r>
  </si>
  <si>
    <t>Team 1</t>
  </si>
  <si>
    <t>Team 2</t>
  </si>
  <si>
    <t>Team 3</t>
  </si>
  <si>
    <t>Team 4</t>
  </si>
  <si>
    <t>Team 5</t>
  </si>
  <si>
    <t>W</t>
  </si>
  <si>
    <t>L</t>
  </si>
  <si>
    <t>T</t>
  </si>
  <si>
    <t>DIVISION OR TEAM B/O</t>
  </si>
  <si>
    <t>5 Team Round Robin</t>
  </si>
  <si>
    <t>ROUND ROBIN RESULTS AND BEST TIMES</t>
  </si>
  <si>
    <t xml:space="preserve">  (5 TEAM EVENT)  </t>
  </si>
  <si>
    <t>Insert Name</t>
  </si>
  <si>
    <t>Insert Number</t>
  </si>
  <si>
    <t>Insert Team/Insert Team</t>
  </si>
  <si>
    <t>Insert Judge Name</t>
  </si>
  <si>
    <t>Insert HJ Name</t>
  </si>
  <si>
    <t>Insert Host Name</t>
  </si>
  <si>
    <t>Insert Tournament Name</t>
  </si>
  <si>
    <t>Division:</t>
  </si>
  <si>
    <t>Captain's Signature:</t>
  </si>
  <si>
    <t>Judge's Signature:</t>
  </si>
  <si>
    <t>Insert Div Number</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</si>
  <si>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</si>
  <si>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</si>
  <si>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</si>
  <si>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</si>
  <si>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</si>
  <si>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You do not need to complete the team captain information if it's not available to you</t>
  </si>
  <si>
    <t>Box loader Name</t>
  </si>
  <si>
    <t>_____________________________________</t>
  </si>
  <si>
    <t>Boxloader's BFA Number</t>
  </si>
  <si>
    <t>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</si>
</sst>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dd/mm/yy"/>
  </numFmts>
  <fonts count="47"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2"/>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28"/>
      <color indexed="12"/>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i/>
      <u/>
      <sz val="9"/>
      <name val="Calibri"/>
      <family val="2"/>
      <scheme val="minor"/>
    </font>
    <font>
      <b/>
      <sz val="28"/>
      <color rgb="FF0000FF"/>
      <name val="Calibri"/>
      <family val="2"/>
      <scheme val="minor"/>
    </font>
    <font>
      <b/>
      <sz val="28"/>
      <color rgb="FFFF0000"/>
      <name val="Calibri"/>
      <family val="2"/>
      <scheme val="minor"/>
    </font>
    <font>
      <b/>
      <sz val="11"/>
      <color rgb="FF0000FF"/>
      <name val="Calibri"/>
      <family val="2"/>
      <scheme val="minor"/>
    </font>
    <font>
      <b/>
      <sz val="10"/>
      <color indexed="10"/>
      <name val="Calibri"/>
      <family val="2"/>
      <scheme val="minor"/>
    </font>
    <font>
      <b/>
      <sz val="10"/>
      <color indexed="12"/>
      <name val="Calibri"/>
      <family val="2"/>
      <scheme val="minor"/>
    </font>
    <font>
      <b/>
      <sz val="26"/>
      <color rgb="FFFF0000"/>
      <name val="Calibri"/>
      <family val="2"/>
      <scheme val="minor"/>
    </font>
    <font>
      <sz val="11"/>
      <color rgb="FFFF0000"/>
      <name val="Calibri"/>
      <family val="2"/>
      <scheme val="minor"/>
    </font>
  </fonts>
  <fills count="12">
    <fill>
      <patternFill patternType="none"/>
    </fill>
    <fill>
      <patternFill patternType="gray125"/>
    </fill>
    <fill>
      <patternFill patternType="solid">
        <fgColor indexed="8"/>
        <bgColor indexed="64"/>
      </patternFill>
    </fill>
    <fill>
      <patternFill patternType="gray06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4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ck">
        <color auto="1"/>
      </bottom>
      <diagonal/>
    </border>
    <border>
      <left style="medium">
        <color indexed="64"/>
      </left>
      <right/>
      <top/>
      <bottom style="thin">
        <color auto="1"/>
      </bottom>
      <diagonal/>
    </border>
  </borders>
  <cellStyleXfs count="2">
    <xf numFmtId="0" fontId="0" fillId="0" borderId="0"/>
    <xf numFmtId="0" fontId="10" fillId="9" borderId="27" applyNumberFormat="0" applyAlignment="0" applyProtection="0"/>
  </cellStyleXfs>
  <cellXfs count="342">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5" borderId="15" xfId="0" applyFont="1" applyFill="1" applyBorder="1"/>
    <xf numFmtId="0" fontId="3" fillId="5"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5"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4" fillId="0" borderId="20" xfId="0" applyFont="1" applyBorder="1" applyAlignment="1">
      <alignment horizontal="center"/>
    </xf>
    <xf numFmtId="0" fontId="0" fillId="5"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0" fillId="9" borderId="2" xfId="1"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49" fontId="16" fillId="0" borderId="2"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Continuous" vertical="center"/>
    </xf>
    <xf numFmtId="0" fontId="17" fillId="0" borderId="1"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0"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17" fillId="0" borderId="0" xfId="0" applyFont="1" applyAlignment="1">
      <alignment horizontal="left" vertical="center"/>
    </xf>
    <xf numFmtId="0" fontId="16" fillId="0" borderId="0" xfId="0" applyFont="1" applyFill="1" applyAlignment="1">
      <alignment horizontal="center" vertical="center"/>
    </xf>
    <xf numFmtId="0" fontId="16" fillId="2" borderId="0" xfId="0" applyFont="1" applyFill="1" applyAlignment="1">
      <alignment vertical="center"/>
    </xf>
    <xf numFmtId="0" fontId="32" fillId="2" borderId="0" xfId="0" applyFont="1" applyFill="1" applyAlignment="1">
      <alignment horizontal="right" vertical="center"/>
    </xf>
    <xf numFmtId="0" fontId="16" fillId="0" borderId="2" xfId="0" applyFont="1" applyBorder="1" applyAlignment="1">
      <alignment horizontal="center" vertical="center"/>
    </xf>
    <xf numFmtId="0" fontId="16" fillId="0" borderId="4" xfId="0" applyFont="1" applyBorder="1" applyAlignment="1">
      <alignment vertical="center"/>
    </xf>
    <xf numFmtId="0" fontId="17" fillId="0" borderId="0" xfId="0" applyFont="1" applyAlignment="1">
      <alignment horizontal="centerContinuous" vertical="center"/>
    </xf>
    <xf numFmtId="0" fontId="16" fillId="0" borderId="3" xfId="0" applyFont="1" applyBorder="1" applyAlignment="1">
      <alignment horizontal="center" vertical="center"/>
    </xf>
    <xf numFmtId="0" fontId="16" fillId="0" borderId="3" xfId="0" applyFont="1" applyBorder="1" applyAlignment="1">
      <alignment vertical="center"/>
    </xf>
    <xf numFmtId="0" fontId="25" fillId="0" borderId="3" xfId="0" applyFont="1" applyBorder="1" applyAlignment="1">
      <alignment vertical="center"/>
    </xf>
    <xf numFmtId="0" fontId="16"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2" fontId="16" fillId="5" borderId="5" xfId="0" applyNumberFormat="1"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2" fillId="0" borderId="2" xfId="0" applyFont="1" applyBorder="1" applyAlignment="1">
      <alignment horizontal="center" vertical="center" wrapText="1"/>
    </xf>
    <xf numFmtId="0" fontId="29" fillId="0" borderId="2" xfId="0" applyFont="1" applyBorder="1" applyAlignment="1" applyProtection="1">
      <alignment horizontal="center" vertical="center" wrapText="1"/>
    </xf>
    <xf numFmtId="2" fontId="27" fillId="4" borderId="2" xfId="0" applyNumberFormat="1" applyFont="1" applyFill="1" applyBorder="1" applyAlignment="1" applyProtection="1">
      <alignment horizontal="center" vertical="center" wrapText="1"/>
    </xf>
    <xf numFmtId="0" fontId="26" fillId="0" borderId="2" xfId="0" applyFont="1" applyBorder="1" applyAlignment="1" applyProtection="1">
      <alignment horizontal="center" vertical="center" wrapText="1"/>
    </xf>
    <xf numFmtId="2" fontId="28" fillId="4" borderId="2" xfId="0" applyNumberFormat="1" applyFont="1" applyFill="1" applyBorder="1" applyAlignment="1" applyProtection="1">
      <alignment horizontal="center" vertical="center" wrapText="1"/>
    </xf>
    <xf numFmtId="0" fontId="12" fillId="0" borderId="25" xfId="0" applyFont="1" applyBorder="1" applyAlignment="1">
      <alignment horizontal="center" vertical="center"/>
    </xf>
    <xf numFmtId="0" fontId="29" fillId="0" borderId="25" xfId="0" applyFont="1" applyBorder="1" applyAlignment="1" applyProtection="1">
      <alignment horizontal="center" vertical="center" wrapText="1"/>
    </xf>
    <xf numFmtId="2" fontId="27" fillId="4" borderId="25" xfId="0" applyNumberFormat="1" applyFont="1" applyFill="1" applyBorder="1" applyAlignment="1" applyProtection="1">
      <alignment horizontal="center" vertical="center" wrapText="1"/>
    </xf>
    <xf numFmtId="0" fontId="26" fillId="0" borderId="25" xfId="0" applyFont="1" applyBorder="1" applyAlignment="1" applyProtection="1">
      <alignment horizontal="center" vertical="center" wrapText="1"/>
    </xf>
    <xf numFmtId="2" fontId="28" fillId="4" borderId="25" xfId="0" applyNumberFormat="1" applyFont="1" applyFill="1" applyBorder="1" applyAlignment="1" applyProtection="1">
      <alignment horizontal="center" vertical="center" wrapText="1"/>
    </xf>
    <xf numFmtId="0" fontId="28" fillId="0" borderId="2" xfId="0" applyFont="1" applyBorder="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30" fillId="0" borderId="2" xfId="0" applyFont="1" applyBorder="1" applyAlignment="1">
      <alignment horizontal="center" vertical="center" wrapText="1"/>
    </xf>
    <xf numFmtId="0" fontId="31" fillId="3" borderId="2" xfId="0" applyFont="1" applyFill="1" applyBorder="1" applyAlignment="1">
      <alignment horizontal="center" vertical="center"/>
    </xf>
    <xf numFmtId="0" fontId="31" fillId="7" borderId="2"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5" xfId="0" applyFont="1" applyFill="1" applyBorder="1" applyAlignment="1">
      <alignment horizontal="center" vertical="center"/>
    </xf>
    <xf numFmtId="0" fontId="31" fillId="6"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6" borderId="2" xfId="0" applyFont="1" applyFill="1" applyBorder="1" applyAlignment="1">
      <alignment horizontal="center" vertical="center"/>
    </xf>
    <xf numFmtId="0" fontId="31" fillId="7" borderId="18" xfId="0" applyFont="1" applyFill="1" applyBorder="1" applyAlignment="1">
      <alignment horizontal="center" vertical="center"/>
    </xf>
    <xf numFmtId="0" fontId="13" fillId="7" borderId="18" xfId="0" applyFont="1" applyFill="1" applyBorder="1" applyAlignment="1">
      <alignment horizontal="center" vertical="center"/>
    </xf>
    <xf numFmtId="0" fontId="31" fillId="7" borderId="5" xfId="0" applyFont="1" applyFill="1" applyBorder="1" applyAlignment="1">
      <alignment horizontal="center" vertical="center"/>
    </xf>
    <xf numFmtId="0" fontId="13" fillId="7" borderId="5" xfId="0" applyFont="1" applyFill="1" applyBorder="1" applyAlignment="1">
      <alignment horizontal="center" vertical="center"/>
    </xf>
    <xf numFmtId="0" fontId="31" fillId="6" borderId="18" xfId="0" applyFont="1" applyFill="1" applyBorder="1" applyAlignment="1">
      <alignment horizontal="center" vertical="center"/>
    </xf>
    <xf numFmtId="0" fontId="13" fillId="6" borderId="18" xfId="0" applyFont="1" applyFill="1" applyBorder="1" applyAlignment="1">
      <alignment horizontal="center" vertical="center"/>
    </xf>
    <xf numFmtId="0" fontId="31" fillId="6" borderId="5" xfId="0" applyFont="1" applyFill="1" applyBorder="1" applyAlignment="1">
      <alignment horizontal="center" vertical="center"/>
    </xf>
    <xf numFmtId="0" fontId="13" fillId="6" borderId="5" xfId="0" applyFont="1" applyFill="1" applyBorder="1" applyAlignment="1">
      <alignment horizontal="center" vertical="center"/>
    </xf>
    <xf numFmtId="0" fontId="31" fillId="0" borderId="0" xfId="0" applyFont="1" applyFill="1" applyAlignment="1">
      <alignment horizontal="center" vertical="center"/>
    </xf>
    <xf numFmtId="0" fontId="17" fillId="0" borderId="5"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27" fillId="0" borderId="5" xfId="0" applyFont="1" applyBorder="1" applyAlignment="1">
      <alignment horizontal="center" vertical="center"/>
    </xf>
    <xf numFmtId="0" fontId="2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1" fillId="5" borderId="28" xfId="0" applyFont="1" applyFill="1" applyBorder="1" applyAlignment="1">
      <alignment horizontal="center" vertical="center"/>
    </xf>
    <xf numFmtId="2" fontId="11" fillId="0" borderId="30" xfId="0" applyNumberFormat="1" applyFont="1" applyBorder="1" applyAlignment="1">
      <alignment horizontal="center" vertical="center"/>
    </xf>
    <xf numFmtId="0" fontId="21" fillId="5" borderId="29" xfId="0" applyFont="1" applyFill="1" applyBorder="1" applyAlignment="1">
      <alignment horizontal="center" vertical="center"/>
    </xf>
    <xf numFmtId="0" fontId="17" fillId="0" borderId="33" xfId="0" applyFont="1" applyBorder="1" applyAlignment="1">
      <alignment horizontal="left" vertical="center"/>
    </xf>
    <xf numFmtId="0" fontId="16" fillId="0" borderId="8" xfId="0" applyFont="1" applyBorder="1" applyAlignment="1">
      <alignment horizontal="center" vertical="center"/>
    </xf>
    <xf numFmtId="0" fontId="17" fillId="0" borderId="8" xfId="0" applyFont="1" applyBorder="1" applyAlignment="1">
      <alignment horizontal="left" vertical="center"/>
    </xf>
    <xf numFmtId="0" fontId="17" fillId="0" borderId="35" xfId="0" applyFont="1" applyBorder="1" applyAlignment="1">
      <alignment horizontal="left" vertical="center"/>
    </xf>
    <xf numFmtId="0" fontId="17" fillId="0" borderId="0" xfId="0" applyFont="1" applyBorder="1" applyAlignment="1">
      <alignment horizontal="left" vertical="center"/>
    </xf>
    <xf numFmtId="0" fontId="16" fillId="0" borderId="37" xfId="0" applyFont="1" applyBorder="1" applyAlignment="1">
      <alignment vertical="center"/>
    </xf>
    <xf numFmtId="0" fontId="16" fillId="0" borderId="36"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16" fillId="0" borderId="26" xfId="0" applyFont="1" applyBorder="1" applyAlignment="1">
      <alignmen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vertical="center"/>
    </xf>
    <xf numFmtId="0" fontId="16" fillId="0" borderId="0" xfId="0" applyFont="1" applyBorder="1" applyAlignment="1">
      <alignment horizontal="right" vertical="center"/>
    </xf>
    <xf numFmtId="0" fontId="16" fillId="0" borderId="23" xfId="0" applyFont="1" applyBorder="1" applyAlignment="1">
      <alignment vertical="center"/>
    </xf>
    <xf numFmtId="0" fontId="17" fillId="0" borderId="0" xfId="0" applyFont="1" applyBorder="1" applyAlignment="1">
      <alignment vertical="center"/>
    </xf>
    <xf numFmtId="0" fontId="32" fillId="8" borderId="0" xfId="0" applyFont="1" applyFill="1" applyAlignment="1">
      <alignment vertical="center"/>
    </xf>
    <xf numFmtId="0" fontId="16"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6" fillId="0" borderId="33" xfId="0" applyFont="1" applyBorder="1" applyAlignment="1">
      <alignment vertical="center"/>
    </xf>
    <xf numFmtId="0" fontId="16" fillId="0" borderId="35" xfId="0" applyFont="1" applyBorder="1" applyAlignment="1">
      <alignment vertical="center"/>
    </xf>
    <xf numFmtId="0" fontId="17" fillId="0" borderId="38" xfId="0" applyFont="1" applyBorder="1" applyAlignment="1">
      <alignment horizontal="centerContinuous" vertical="center"/>
    </xf>
    <xf numFmtId="0" fontId="16" fillId="0" borderId="44" xfId="0" applyFont="1" applyBorder="1" applyAlignment="1">
      <alignment vertical="center"/>
    </xf>
    <xf numFmtId="0" fontId="16" fillId="0" borderId="45" xfId="0" applyFont="1" applyBorder="1" applyAlignment="1">
      <alignment vertical="center"/>
    </xf>
    <xf numFmtId="2" fontId="37" fillId="11" borderId="0" xfId="0" applyNumberFormat="1" applyFont="1" applyFill="1" applyBorder="1" applyAlignment="1">
      <alignment vertical="center"/>
    </xf>
    <xf numFmtId="0" fontId="16" fillId="11" borderId="0" xfId="0" applyFont="1" applyFill="1" applyAlignment="1">
      <alignment vertical="center"/>
    </xf>
    <xf numFmtId="2" fontId="38" fillId="11" borderId="0" xfId="0" applyNumberFormat="1" applyFont="1" applyFill="1" applyBorder="1" applyAlignment="1">
      <alignment vertical="center"/>
    </xf>
    <xf numFmtId="0" fontId="16" fillId="11" borderId="0" xfId="0" applyFont="1" applyFill="1" applyAlignment="1">
      <alignment horizontal="center" vertical="center"/>
    </xf>
    <xf numFmtId="0" fontId="11" fillId="0" borderId="0" xfId="0" applyFont="1" applyAlignment="1">
      <alignment vertical="center"/>
    </xf>
    <xf numFmtId="0" fontId="17" fillId="0" borderId="7" xfId="0" applyFont="1" applyBorder="1" applyAlignment="1">
      <alignment horizontal="left" vertical="center"/>
    </xf>
    <xf numFmtId="0" fontId="37" fillId="0" borderId="3" xfId="0" applyFont="1" applyBorder="1" applyAlignment="1">
      <alignment vertical="center"/>
    </xf>
    <xf numFmtId="0" fontId="42" fillId="0" borderId="3"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2" xfId="0" applyFont="1" applyBorder="1" applyAlignment="1">
      <alignment horizontal="center" vertical="center"/>
    </xf>
    <xf numFmtId="0" fontId="30" fillId="0" borderId="0" xfId="0" applyFont="1" applyAlignment="1">
      <alignment horizontal="center" vertical="center"/>
    </xf>
    <xf numFmtId="0" fontId="16"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2" fontId="23" fillId="0" borderId="0" xfId="0" applyNumberFormat="1" applyFont="1" applyAlignment="1">
      <alignment horizontal="center" vertical="center"/>
    </xf>
    <xf numFmtId="0" fontId="22" fillId="0" borderId="2" xfId="0" applyFont="1" applyBorder="1" applyAlignment="1">
      <alignment horizontal="right" vertical="center"/>
    </xf>
    <xf numFmtId="2" fontId="2" fillId="0" borderId="2" xfId="0" applyNumberFormat="1" applyFont="1" applyBorder="1" applyAlignment="1" applyProtection="1">
      <alignment horizontal="center" vertical="center" wrapText="1"/>
      <protection locked="0"/>
    </xf>
    <xf numFmtId="2" fontId="18" fillId="0" borderId="2" xfId="0" applyNumberFormat="1" applyFont="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2" fontId="26" fillId="0" borderId="0" xfId="0" applyNumberFormat="1" applyFont="1" applyAlignment="1">
      <alignment horizontal="center" vertical="center"/>
    </xf>
    <xf numFmtId="2" fontId="43"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2" fontId="13" fillId="0" borderId="0" xfId="0" applyNumberFormat="1" applyFont="1" applyAlignment="1">
      <alignment horizontal="center" vertical="center"/>
    </xf>
    <xf numFmtId="2" fontId="11" fillId="0" borderId="9" xfId="0" applyNumberFormat="1" applyFont="1" applyBorder="1" applyAlignment="1">
      <alignment horizontal="center" vertical="center"/>
    </xf>
    <xf numFmtId="2" fontId="21" fillId="0" borderId="5"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13" fillId="0" borderId="0" xfId="0" quotePrefix="1" applyNumberFormat="1" applyFont="1" applyAlignment="1">
      <alignment horizontal="center" vertical="center"/>
    </xf>
    <xf numFmtId="2" fontId="15" fillId="0" borderId="30" xfId="0" applyNumberFormat="1" applyFont="1" applyBorder="1" applyAlignment="1">
      <alignment horizontal="center" vertical="center"/>
    </xf>
    <xf numFmtId="0" fontId="30" fillId="0" borderId="0" xfId="0" applyFont="1" applyAlignment="1">
      <alignment vertical="center"/>
    </xf>
    <xf numFmtId="0" fontId="31" fillId="0" borderId="3" xfId="0" applyFont="1" applyBorder="1" applyAlignment="1">
      <alignment horizontal="center" vertical="center"/>
    </xf>
    <xf numFmtId="0" fontId="23" fillId="0" borderId="5" xfId="0" applyFont="1" applyBorder="1" applyAlignment="1">
      <alignment horizontal="center" vertical="center"/>
    </xf>
    <xf numFmtId="0" fontId="12" fillId="0" borderId="46" xfId="0" applyFont="1" applyBorder="1" applyAlignment="1">
      <alignment horizontal="center" vertical="center"/>
    </xf>
    <xf numFmtId="0" fontId="29" fillId="0" borderId="46" xfId="0" applyFont="1" applyBorder="1" applyAlignment="1" applyProtection="1">
      <alignment horizontal="center" vertical="center" wrapText="1"/>
    </xf>
    <xf numFmtId="2" fontId="27" fillId="4" borderId="46" xfId="0" applyNumberFormat="1" applyFont="1" applyFill="1" applyBorder="1" applyAlignment="1" applyProtection="1">
      <alignment horizontal="center" vertical="center" wrapText="1"/>
    </xf>
    <xf numFmtId="0" fontId="13" fillId="0" borderId="46" xfId="0" applyFont="1" applyBorder="1" applyAlignment="1" applyProtection="1">
      <alignment horizontal="center" vertical="center"/>
      <protection locked="0"/>
    </xf>
    <xf numFmtId="0" fontId="26" fillId="0" borderId="46" xfId="0" applyFont="1" applyBorder="1" applyAlignment="1" applyProtection="1">
      <alignment horizontal="center" vertical="center" wrapText="1"/>
    </xf>
    <xf numFmtId="2" fontId="28" fillId="4" borderId="46"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22" fillId="0" borderId="31" xfId="0" applyFont="1" applyBorder="1" applyAlignment="1">
      <alignment horizontal="left" vertical="center"/>
    </xf>
    <xf numFmtId="0" fontId="11" fillId="0" borderId="2" xfId="0" applyFont="1" applyBorder="1" applyAlignment="1">
      <alignment horizontal="left" vertical="center"/>
    </xf>
    <xf numFmtId="0" fontId="12" fillId="0" borderId="28" xfId="0"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right" vertical="center"/>
    </xf>
    <xf numFmtId="0" fontId="21" fillId="0" borderId="0" xfId="0" applyFont="1" applyAlignment="1">
      <alignment horizontal="left"/>
    </xf>
    <xf numFmtId="0" fontId="11" fillId="0" borderId="0" xfId="0" applyFont="1" applyAlignment="1"/>
    <xf numFmtId="0" fontId="11" fillId="0" borderId="0" xfId="0" applyFont="1" applyAlignment="1">
      <alignment horizontal="center"/>
    </xf>
    <xf numFmtId="0" fontId="33" fillId="0" borderId="0" xfId="0" applyFont="1" applyAlignment="1">
      <alignment horizontal="center"/>
    </xf>
    <xf numFmtId="0" fontId="16" fillId="0" borderId="0" xfId="0" applyFont="1" applyBorder="1" applyAlignment="1">
      <alignment horizontal="center" vertical="center"/>
    </xf>
    <xf numFmtId="0" fontId="37" fillId="0" borderId="0" xfId="0" applyFont="1" applyAlignment="1">
      <alignment vertical="center" wrapText="1"/>
    </xf>
    <xf numFmtId="0" fontId="1" fillId="0" borderId="2" xfId="0" applyFont="1" applyBorder="1" applyAlignment="1" applyProtection="1">
      <alignment horizontal="center" vertical="center" wrapText="1"/>
      <protection locked="0"/>
    </xf>
    <xf numFmtId="2" fontId="38" fillId="11" borderId="0" xfId="0" applyNumberFormat="1" applyFont="1" applyFill="1" applyBorder="1" applyAlignment="1">
      <alignment horizontal="righ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37" fillId="0" borderId="9" xfId="0" applyFont="1" applyBorder="1" applyAlignment="1">
      <alignment horizontal="center" vertical="center" wrapText="1"/>
    </xf>
    <xf numFmtId="0" fontId="37" fillId="0" borderId="0" xfId="0" applyFont="1" applyAlignment="1">
      <alignment horizontal="center" vertical="center" wrapText="1"/>
    </xf>
    <xf numFmtId="0" fontId="46" fillId="0" borderId="9" xfId="0" applyFont="1" applyBorder="1" applyAlignment="1">
      <alignment horizontal="center" vertical="center" wrapText="1"/>
    </xf>
    <xf numFmtId="0" fontId="46" fillId="0" borderId="0" xfId="0" applyFont="1" applyBorder="1" applyAlignment="1">
      <alignment horizontal="center" vertical="center" wrapText="1"/>
    </xf>
    <xf numFmtId="0" fontId="16" fillId="0" borderId="2"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15" fontId="16" fillId="5" borderId="2" xfId="0" applyNumberFormat="1"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17" fillId="0" borderId="1" xfId="0" applyNumberFormat="1" applyFont="1" applyBorder="1" applyAlignment="1">
      <alignment horizontal="left" vertical="center" wrapText="1"/>
    </xf>
    <xf numFmtId="0" fontId="17" fillId="0" borderId="36" xfId="0" applyNumberFormat="1" applyFont="1" applyBorder="1" applyAlignment="1">
      <alignment horizontal="left" vertical="center" wrapText="1"/>
    </xf>
    <xf numFmtId="15" fontId="17" fillId="0" borderId="3" xfId="0" applyNumberFormat="1" applyFont="1" applyBorder="1" applyAlignment="1">
      <alignment horizontal="left" vertical="center"/>
    </xf>
    <xf numFmtId="0" fontId="37" fillId="0" borderId="28"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xf numFmtId="0" fontId="41" fillId="0" borderId="9" xfId="0" applyFont="1" applyBorder="1" applyAlignment="1">
      <alignment horizontal="center" vertical="center"/>
    </xf>
    <xf numFmtId="0" fontId="41" fillId="0" borderId="0" xfId="0" applyFont="1" applyBorder="1" applyAlignment="1">
      <alignment horizontal="center" vertical="center"/>
    </xf>
    <xf numFmtId="0" fontId="41" fillId="0" borderId="30" xfId="0" applyFont="1" applyBorder="1" applyAlignment="1">
      <alignment horizontal="center" vertical="center"/>
    </xf>
    <xf numFmtId="0" fontId="41" fillId="0" borderId="23" xfId="0" applyFont="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24" fillId="0" borderId="28"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0" xfId="0" applyFont="1" applyBorder="1" applyAlignment="1">
      <alignment horizontal="center" vertical="center" wrapText="1"/>
    </xf>
    <xf numFmtId="0" fontId="17" fillId="0" borderId="3" xfId="0" applyFont="1" applyBorder="1" applyAlignment="1">
      <alignment horizontal="left" vertical="center"/>
    </xf>
    <xf numFmtId="0" fontId="17" fillId="0" borderId="32" xfId="0" applyFont="1" applyBorder="1" applyAlignment="1">
      <alignment horizontal="left" vertical="center"/>
    </xf>
    <xf numFmtId="0" fontId="35" fillId="0" borderId="7" xfId="0" applyFont="1" applyBorder="1" applyAlignment="1">
      <alignment horizontal="left" vertical="center"/>
    </xf>
    <xf numFmtId="0" fontId="17" fillId="0" borderId="1" xfId="0" applyFont="1" applyBorder="1" applyAlignment="1">
      <alignment horizontal="left" vertical="center"/>
    </xf>
    <xf numFmtId="0" fontId="33" fillId="0" borderId="4" xfId="0" applyFont="1" applyBorder="1" applyAlignment="1">
      <alignment horizontal="center" vertical="center" wrapText="1"/>
    </xf>
    <xf numFmtId="0" fontId="33" fillId="0" borderId="3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24" xfId="0" applyFont="1" applyBorder="1" applyAlignment="1">
      <alignment horizontal="center" vertical="center"/>
    </xf>
    <xf numFmtId="2" fontId="38" fillId="11" borderId="0" xfId="0" applyNumberFormat="1" applyFont="1" applyFill="1" applyBorder="1" applyAlignment="1">
      <alignment horizontal="right" vertical="center"/>
    </xf>
    <xf numFmtId="0" fontId="36" fillId="0" borderId="28" xfId="0" applyFont="1" applyBorder="1" applyAlignment="1">
      <alignment horizontal="center" vertical="center"/>
    </xf>
    <xf numFmtId="0" fontId="36" fillId="0" borderId="32" xfId="0" applyFont="1" applyBorder="1" applyAlignment="1">
      <alignment horizontal="center" vertical="center"/>
    </xf>
    <xf numFmtId="0" fontId="36" fillId="0" borderId="29" xfId="0" applyFont="1" applyBorder="1" applyAlignment="1">
      <alignment horizontal="center" vertical="center"/>
    </xf>
    <xf numFmtId="0" fontId="36" fillId="0" borderId="23" xfId="0" applyFont="1" applyBorder="1" applyAlignment="1">
      <alignment horizontal="center" vertical="center"/>
    </xf>
    <xf numFmtId="0" fontId="36" fillId="0" borderId="3" xfId="0" applyFont="1" applyBorder="1" applyAlignment="1">
      <alignment horizontal="center" vertical="center"/>
    </xf>
    <xf numFmtId="0" fontId="36"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30" xfId="0" applyFont="1" applyBorder="1" applyAlignment="1">
      <alignment horizontal="center" vertical="center"/>
    </xf>
    <xf numFmtId="0" fontId="17" fillId="10" borderId="0" xfId="0" applyFont="1" applyFill="1" applyAlignment="1">
      <alignment horizontal="center" vertical="center"/>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30" xfId="0" applyFont="1" applyBorder="1" applyAlignment="1">
      <alignment horizontal="center" vertical="center"/>
    </xf>
    <xf numFmtId="0" fontId="34" fillId="0" borderId="23" xfId="0" applyFont="1" applyBorder="1" applyAlignment="1">
      <alignment horizontal="center" vertical="center"/>
    </xf>
    <xf numFmtId="0" fontId="34" fillId="0" borderId="3" xfId="0" applyFont="1" applyBorder="1" applyAlignment="1">
      <alignment horizontal="center" vertical="center"/>
    </xf>
    <xf numFmtId="0" fontId="34" fillId="0" borderId="24" xfId="0" applyFont="1" applyBorder="1" applyAlignment="1">
      <alignment horizontal="center" vertical="center"/>
    </xf>
    <xf numFmtId="0" fontId="45" fillId="0" borderId="9" xfId="0" applyFont="1" applyBorder="1" applyAlignment="1">
      <alignment horizontal="center" vertical="center"/>
    </xf>
    <xf numFmtId="0" fontId="45" fillId="0" borderId="0" xfId="0" applyFont="1" applyBorder="1" applyAlignment="1">
      <alignment horizontal="center" vertical="center"/>
    </xf>
    <xf numFmtId="0" fontId="45" fillId="0" borderId="30" xfId="0" applyFont="1" applyBorder="1" applyAlignment="1">
      <alignment horizontal="center" vertical="center"/>
    </xf>
    <xf numFmtId="0" fontId="45" fillId="0" borderId="23" xfId="0" applyFont="1" applyBorder="1" applyAlignment="1">
      <alignment horizontal="center" vertical="center"/>
    </xf>
    <xf numFmtId="0" fontId="45" fillId="0" borderId="3" xfId="0" applyFont="1" applyBorder="1" applyAlignment="1">
      <alignment horizontal="center" vertical="center"/>
    </xf>
    <xf numFmtId="0" fontId="45" fillId="0" borderId="24" xfId="0" applyFont="1" applyBorder="1" applyAlignment="1">
      <alignment horizontal="center" vertical="center"/>
    </xf>
    <xf numFmtId="0" fontId="42" fillId="0" borderId="28"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0" xfId="0" applyFont="1" applyBorder="1" applyAlignment="1">
      <alignment horizontal="center" vertical="center" wrapText="1"/>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40" fillId="0" borderId="30" xfId="0" applyFont="1" applyBorder="1" applyAlignment="1">
      <alignment horizontal="center" vertical="center"/>
    </xf>
    <xf numFmtId="0" fontId="40" fillId="0" borderId="23" xfId="0" applyFont="1" applyBorder="1" applyAlignment="1">
      <alignment horizontal="center" vertical="center"/>
    </xf>
    <xf numFmtId="0" fontId="40" fillId="0" borderId="3" xfId="0" applyFont="1" applyBorder="1" applyAlignment="1">
      <alignment horizontal="center" vertical="center"/>
    </xf>
    <xf numFmtId="0" fontId="40" fillId="0" borderId="24" xfId="0" applyFont="1" applyBorder="1" applyAlignment="1">
      <alignment horizontal="center" vertical="center"/>
    </xf>
    <xf numFmtId="0" fontId="33" fillId="0" borderId="0" xfId="0" applyFont="1" applyAlignment="1">
      <alignment horizontal="left" vertical="center" wrapText="1"/>
    </xf>
    <xf numFmtId="0" fontId="17" fillId="0" borderId="2" xfId="0" applyFont="1" applyBorder="1" applyAlignment="1">
      <alignment horizontal="center" vertical="center"/>
    </xf>
    <xf numFmtId="0" fontId="32" fillId="8" borderId="0" xfId="0" applyFont="1" applyFill="1" applyAlignment="1">
      <alignment horizontal="center" vertical="center"/>
    </xf>
    <xf numFmtId="2" fontId="37" fillId="10" borderId="0" xfId="0" applyNumberFormat="1" applyFont="1" applyFill="1" applyBorder="1" applyAlignment="1">
      <alignment horizontal="center" vertical="center"/>
    </xf>
    <xf numFmtId="0" fontId="17" fillId="0" borderId="0" xfId="0" applyFont="1" applyAlignment="1">
      <alignment horizontal="center" vertical="center"/>
    </xf>
    <xf numFmtId="0" fontId="17" fillId="0" borderId="47"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7"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Alignment="1">
      <alignment horizontal="right" vertical="center"/>
    </xf>
    <xf numFmtId="0" fontId="17" fillId="0" borderId="0" xfId="0" applyFont="1" applyBorder="1" applyAlignment="1">
      <alignment horizontal="right" vertical="center"/>
    </xf>
    <xf numFmtId="0" fontId="33" fillId="0" borderId="0" xfId="0" applyFont="1" applyAlignment="1">
      <alignment horizontal="center" vertical="center"/>
    </xf>
    <xf numFmtId="0" fontId="17" fillId="0" borderId="7" xfId="0" applyFont="1" applyBorder="1" applyAlignment="1">
      <alignment horizontal="left" vertical="center"/>
    </xf>
    <xf numFmtId="0" fontId="17" fillId="0" borderId="34" xfId="0" applyFont="1" applyBorder="1" applyAlignment="1">
      <alignment horizontal="left" vertical="center"/>
    </xf>
    <xf numFmtId="0" fontId="17" fillId="0" borderId="1" xfId="0" applyNumberFormat="1" applyFont="1" applyBorder="1" applyAlignment="1">
      <alignment horizontal="left" vertical="center"/>
    </xf>
    <xf numFmtId="0" fontId="17" fillId="0" borderId="36" xfId="0" applyNumberFormat="1" applyFont="1" applyBorder="1" applyAlignment="1">
      <alignment horizontal="left" vertical="center"/>
    </xf>
    <xf numFmtId="0" fontId="17" fillId="0" borderId="40" xfId="0" applyFont="1" applyBorder="1" applyAlignment="1">
      <alignment horizontal="left" vertical="center"/>
    </xf>
    <xf numFmtId="0" fontId="15"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23" fillId="0" borderId="0" xfId="0" applyFont="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164" fontId="15" fillId="0" borderId="4"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15"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30" fillId="0" borderId="0" xfId="0" applyFont="1" applyAlignment="1">
      <alignment horizontal="center" vertical="center" wrapText="1"/>
    </xf>
    <xf numFmtId="0" fontId="31" fillId="0" borderId="0" xfId="0" applyFont="1" applyBorder="1" applyAlignment="1">
      <alignment horizontal="center" vertical="center"/>
    </xf>
    <xf numFmtId="0" fontId="30" fillId="0" borderId="0" xfId="0" applyFont="1" applyAlignment="1">
      <alignment horizontal="right"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Documents%20and%20Settings/hbrown/Local%20Settings/Temporary%20Internet%20Files/Content.Outlook/V277SC32/Master1%20Updated%20(Deeside%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25"/>
  <sheetViews>
    <sheetView showGridLines="0" zoomScale="90" zoomScaleNormal="90" zoomScaleSheetLayoutView="100" workbookViewId="0">
      <selection activeCell="H23" sqref="H23"/>
    </sheetView>
  </sheetViews>
  <sheetFormatPr defaultColWidth="8.85546875" defaultRowHeight="15" x14ac:dyDescent="0.2"/>
  <cols>
    <col min="1" max="1" width="2.140625" style="50" customWidth="1"/>
    <col min="2" max="2" width="8.85546875" style="50"/>
    <col min="3" max="3" width="28" style="50" customWidth="1"/>
    <col min="4" max="4" width="17.85546875" style="50" customWidth="1"/>
    <col min="5" max="6" width="8.85546875" style="50"/>
    <col min="7" max="7" width="37" style="50" customWidth="1"/>
    <col min="8" max="8" width="13" style="50" customWidth="1"/>
    <col min="9" max="9" width="16.7109375" style="50" bestFit="1" customWidth="1"/>
    <col min="10" max="16384" width="8.85546875" style="50"/>
  </cols>
  <sheetData>
    <row r="1" spans="1:25" ht="8.25" customHeight="1" x14ac:dyDescent="0.2">
      <c r="A1" s="84"/>
    </row>
    <row r="2" spans="1:25" ht="29.25" customHeight="1" x14ac:dyDescent="0.2">
      <c r="A2" s="84"/>
      <c r="B2" s="227" t="s">
        <v>96</v>
      </c>
      <c r="C2" s="228"/>
      <c r="D2" s="228"/>
      <c r="E2" s="229"/>
      <c r="F2" s="221" t="s">
        <v>110</v>
      </c>
      <c r="G2" s="222"/>
      <c r="H2" s="222"/>
      <c r="I2" s="222"/>
      <c r="J2" s="222"/>
      <c r="K2" s="222"/>
      <c r="L2" s="222"/>
      <c r="M2" s="222"/>
    </row>
    <row r="3" spans="1:25" ht="29.25" customHeight="1" x14ac:dyDescent="0.2">
      <c r="A3" s="84"/>
      <c r="B3" s="85"/>
      <c r="C3" s="86" t="s">
        <v>64</v>
      </c>
      <c r="D3" s="233" t="s">
        <v>109</v>
      </c>
      <c r="E3" s="234"/>
      <c r="F3" s="221"/>
      <c r="G3" s="222"/>
      <c r="H3" s="222"/>
      <c r="I3" s="222"/>
      <c r="J3" s="222"/>
      <c r="K3" s="222"/>
      <c r="L3" s="222"/>
      <c r="M3" s="222"/>
    </row>
    <row r="4" spans="1:25" ht="26.25" customHeight="1" x14ac:dyDescent="0.2">
      <c r="A4" s="84"/>
      <c r="B4" s="235" t="s">
        <v>65</v>
      </c>
      <c r="C4" s="235"/>
      <c r="D4" s="226" t="s">
        <v>74</v>
      </c>
      <c r="E4" s="226"/>
      <c r="F4" s="215"/>
      <c r="G4" s="216"/>
      <c r="H4" s="216"/>
      <c r="I4" s="216"/>
      <c r="J4" s="216"/>
      <c r="K4" s="216"/>
      <c r="L4" s="216"/>
      <c r="M4" s="216"/>
    </row>
    <row r="5" spans="1:25" ht="26.25" customHeight="1" x14ac:dyDescent="0.2">
      <c r="A5" s="84"/>
      <c r="B5" s="225" t="s">
        <v>51</v>
      </c>
      <c r="C5" s="225"/>
      <c r="D5" s="226" t="s">
        <v>102</v>
      </c>
      <c r="E5" s="226"/>
      <c r="F5" s="223" t="s">
        <v>111</v>
      </c>
      <c r="G5" s="224"/>
      <c r="H5" s="224"/>
      <c r="I5" s="224"/>
      <c r="J5" s="224"/>
      <c r="K5" s="224"/>
      <c r="L5" s="224"/>
      <c r="M5" s="224"/>
    </row>
    <row r="6" spans="1:25" ht="26.25" customHeight="1" x14ac:dyDescent="0.2">
      <c r="A6" s="84"/>
      <c r="B6" s="225" t="s">
        <v>52</v>
      </c>
      <c r="C6" s="225"/>
      <c r="D6" s="226" t="s">
        <v>101</v>
      </c>
      <c r="E6" s="226"/>
      <c r="F6" s="223"/>
      <c r="G6" s="224"/>
      <c r="H6" s="224"/>
      <c r="I6" s="224"/>
      <c r="J6" s="224"/>
      <c r="K6" s="224"/>
      <c r="L6" s="224"/>
      <c r="M6" s="224"/>
    </row>
    <row r="7" spans="1:25" ht="26.25" customHeight="1" x14ac:dyDescent="0.2">
      <c r="A7" s="84"/>
      <c r="B7" s="225" t="s">
        <v>0</v>
      </c>
      <c r="C7" s="225"/>
      <c r="D7" s="226" t="s">
        <v>105</v>
      </c>
      <c r="E7" s="226"/>
      <c r="F7" s="223" t="s">
        <v>112</v>
      </c>
      <c r="G7" s="224"/>
      <c r="H7" s="224"/>
      <c r="I7" s="224"/>
      <c r="J7" s="224"/>
      <c r="K7" s="224"/>
      <c r="L7" s="224"/>
      <c r="M7" s="224"/>
    </row>
    <row r="8" spans="1:25" ht="26.25" customHeight="1" x14ac:dyDescent="0.2">
      <c r="A8" s="84"/>
      <c r="B8" s="225" t="s">
        <v>1</v>
      </c>
      <c r="C8" s="225"/>
      <c r="D8" s="232" t="s">
        <v>75</v>
      </c>
      <c r="E8" s="232"/>
      <c r="F8" s="223"/>
      <c r="G8" s="224"/>
      <c r="H8" s="224"/>
      <c r="I8" s="224"/>
      <c r="J8" s="224"/>
      <c r="K8" s="224"/>
      <c r="L8" s="224"/>
      <c r="M8" s="224"/>
    </row>
    <row r="9" spans="1:25" ht="26.25" customHeight="1" x14ac:dyDescent="0.2">
      <c r="A9" s="84"/>
      <c r="B9" s="225" t="s">
        <v>2</v>
      </c>
      <c r="C9" s="225"/>
      <c r="D9" s="226" t="s">
        <v>104</v>
      </c>
      <c r="E9" s="226"/>
      <c r="F9" s="84"/>
      <c r="G9" s="84"/>
      <c r="H9" s="84"/>
      <c r="I9" s="84"/>
    </row>
    <row r="10" spans="1:25" ht="24.75" customHeight="1" x14ac:dyDescent="0.2">
      <c r="A10" s="84"/>
      <c r="B10" s="225" t="s">
        <v>3</v>
      </c>
      <c r="C10" s="225"/>
      <c r="D10" s="226" t="s">
        <v>103</v>
      </c>
      <c r="E10" s="226"/>
      <c r="F10" s="84"/>
      <c r="G10" s="84"/>
      <c r="H10" s="224" t="s">
        <v>115</v>
      </c>
      <c r="I10" s="224"/>
      <c r="J10" s="224"/>
      <c r="K10" s="224"/>
      <c r="L10" s="224"/>
      <c r="M10" s="224"/>
      <c r="N10" s="224"/>
      <c r="O10" s="224"/>
    </row>
    <row r="11" spans="1:25" s="87" customFormat="1" x14ac:dyDescent="0.2">
      <c r="A11" s="84"/>
      <c r="C11" s="84"/>
      <c r="D11" s="84"/>
      <c r="E11" s="84"/>
      <c r="F11" s="84"/>
      <c r="G11" s="84"/>
      <c r="H11" s="84"/>
      <c r="I11" s="84"/>
      <c r="J11" s="84"/>
      <c r="K11" s="84"/>
      <c r="L11" s="84"/>
      <c r="M11" s="84"/>
      <c r="N11" s="84"/>
      <c r="O11" s="84"/>
      <c r="P11" s="84"/>
      <c r="Q11" s="84"/>
      <c r="R11" s="84"/>
      <c r="S11" s="84"/>
      <c r="U11" s="84"/>
      <c r="V11" s="84"/>
      <c r="W11" s="84"/>
      <c r="X11" s="84"/>
    </row>
    <row r="12" spans="1:25" ht="45" x14ac:dyDescent="0.2">
      <c r="A12" s="44"/>
      <c r="B12" s="40" t="s">
        <v>6</v>
      </c>
      <c r="C12" s="44" t="s">
        <v>4</v>
      </c>
      <c r="D12" s="41" t="s">
        <v>5</v>
      </c>
      <c r="E12" s="88" t="s">
        <v>70</v>
      </c>
      <c r="F12" s="35" t="s">
        <v>53</v>
      </c>
      <c r="G12" s="78" t="s">
        <v>7</v>
      </c>
      <c r="H12" s="89" t="s">
        <v>73</v>
      </c>
      <c r="I12" s="90" t="s">
        <v>66</v>
      </c>
      <c r="J12" s="224" t="s">
        <v>113</v>
      </c>
      <c r="K12" s="224"/>
      <c r="L12" s="224"/>
      <c r="M12" s="224"/>
      <c r="N12" s="224"/>
      <c r="O12" s="47"/>
      <c r="P12" s="47"/>
      <c r="Q12" s="47"/>
      <c r="R12" s="47"/>
      <c r="S12" s="47"/>
      <c r="T12" s="47"/>
      <c r="V12" s="47"/>
      <c r="W12" s="47"/>
      <c r="X12" s="47"/>
      <c r="Y12" s="47"/>
    </row>
    <row r="13" spans="1:25" x14ac:dyDescent="0.2">
      <c r="A13" s="78">
        <v>1</v>
      </c>
      <c r="B13" s="217"/>
      <c r="C13" s="179" t="s">
        <v>87</v>
      </c>
      <c r="D13" s="182"/>
      <c r="E13" s="184"/>
      <c r="F13" s="35" t="str">
        <f>IF(E13="D","Y","")</f>
        <v/>
      </c>
      <c r="G13" s="178" t="s">
        <v>99</v>
      </c>
      <c r="H13" s="178" t="s">
        <v>100</v>
      </c>
      <c r="I13" s="91">
        <f>IF(D3=1,"",D13-0.51)</f>
        <v>-0.51</v>
      </c>
      <c r="J13" s="224"/>
      <c r="K13" s="224"/>
      <c r="L13" s="224"/>
      <c r="M13" s="224"/>
      <c r="N13" s="224"/>
    </row>
    <row r="14" spans="1:25" x14ac:dyDescent="0.2">
      <c r="A14" s="78">
        <v>2</v>
      </c>
      <c r="B14" s="179"/>
      <c r="C14" s="179" t="s">
        <v>88</v>
      </c>
      <c r="D14" s="183"/>
      <c r="E14" s="184"/>
      <c r="F14" s="35" t="str">
        <f t="shared" ref="F14:F17" si="0">IF(E14="D","Y","")</f>
        <v/>
      </c>
      <c r="G14" s="178"/>
      <c r="H14" s="178"/>
      <c r="I14" s="84"/>
      <c r="J14" s="224"/>
      <c r="K14" s="224"/>
      <c r="L14" s="224"/>
      <c r="M14" s="224"/>
      <c r="N14" s="224"/>
    </row>
    <row r="15" spans="1:25" x14ac:dyDescent="0.2">
      <c r="A15" s="78">
        <v>3</v>
      </c>
      <c r="B15" s="179"/>
      <c r="C15" s="179" t="s">
        <v>89</v>
      </c>
      <c r="D15" s="183"/>
      <c r="E15" s="184"/>
      <c r="F15" s="35" t="str">
        <f t="shared" si="0"/>
        <v/>
      </c>
      <c r="G15" s="178"/>
      <c r="H15" s="178"/>
      <c r="I15" s="223" t="s">
        <v>114</v>
      </c>
      <c r="J15" s="224"/>
      <c r="K15" s="224"/>
      <c r="L15" s="224"/>
      <c r="M15" s="224"/>
      <c r="N15" s="224"/>
    </row>
    <row r="16" spans="1:25" x14ac:dyDescent="0.2">
      <c r="A16" s="78">
        <v>4</v>
      </c>
      <c r="B16" s="179"/>
      <c r="C16" s="179" t="s">
        <v>90</v>
      </c>
      <c r="D16" s="183"/>
      <c r="E16" s="184"/>
      <c r="F16" s="35" t="str">
        <f t="shared" si="0"/>
        <v/>
      </c>
      <c r="G16" s="178"/>
      <c r="H16" s="178"/>
      <c r="I16" s="223"/>
      <c r="J16" s="224"/>
      <c r="K16" s="224"/>
      <c r="L16" s="224"/>
      <c r="M16" s="224"/>
      <c r="N16" s="224"/>
    </row>
    <row r="17" spans="1:14" x14ac:dyDescent="0.2">
      <c r="A17" s="78">
        <v>5</v>
      </c>
      <c r="B17" s="179"/>
      <c r="C17" s="179" t="s">
        <v>91</v>
      </c>
      <c r="D17" s="183"/>
      <c r="E17" s="184"/>
      <c r="F17" s="35" t="str">
        <f t="shared" si="0"/>
        <v/>
      </c>
      <c r="G17" s="178"/>
      <c r="H17" s="178"/>
      <c r="I17" s="223"/>
      <c r="J17" s="224"/>
      <c r="K17" s="224"/>
      <c r="L17" s="224"/>
      <c r="M17" s="224"/>
      <c r="N17" s="224"/>
    </row>
    <row r="19" spans="1:14" ht="21" customHeight="1" x14ac:dyDescent="0.2">
      <c r="C19" s="231" t="s">
        <v>67</v>
      </c>
      <c r="D19" s="231"/>
      <c r="E19" s="92" t="s">
        <v>68</v>
      </c>
      <c r="F19" s="93" t="s">
        <v>69</v>
      </c>
    </row>
    <row r="20" spans="1:14" ht="21" customHeight="1" x14ac:dyDescent="0.2">
      <c r="C20" s="230"/>
      <c r="D20" s="230"/>
      <c r="E20" s="178"/>
      <c r="F20" s="178"/>
    </row>
    <row r="21" spans="1:14" ht="21" customHeight="1" x14ac:dyDescent="0.2">
      <c r="C21" s="230"/>
      <c r="D21" s="230"/>
      <c r="E21" s="178"/>
      <c r="F21" s="178"/>
    </row>
    <row r="22" spans="1:14" ht="21" customHeight="1" x14ac:dyDescent="0.2">
      <c r="C22" s="230"/>
      <c r="D22" s="230"/>
      <c r="E22" s="178"/>
      <c r="F22" s="178"/>
    </row>
    <row r="23" spans="1:14" ht="21" customHeight="1" x14ac:dyDescent="0.2">
      <c r="C23" s="230"/>
      <c r="D23" s="230"/>
      <c r="E23" s="178"/>
      <c r="F23" s="178"/>
    </row>
    <row r="24" spans="1:14" ht="21" customHeight="1" x14ac:dyDescent="0.2">
      <c r="C24" s="230"/>
      <c r="D24" s="230"/>
      <c r="E24" s="178"/>
      <c r="F24" s="178"/>
    </row>
    <row r="25" spans="1:14" ht="21" customHeight="1" x14ac:dyDescent="0.2">
      <c r="C25" s="230"/>
      <c r="D25" s="230"/>
      <c r="E25" s="178"/>
      <c r="F25" s="178"/>
    </row>
  </sheetData>
  <sheetProtection selectLockedCells="1"/>
  <mergeCells count="29">
    <mergeCell ref="B2:E2"/>
    <mergeCell ref="C24:D24"/>
    <mergeCell ref="C25:D25"/>
    <mergeCell ref="C19:D19"/>
    <mergeCell ref="C20:D20"/>
    <mergeCell ref="C21:D21"/>
    <mergeCell ref="C22:D22"/>
    <mergeCell ref="C23:D23"/>
    <mergeCell ref="B10:C10"/>
    <mergeCell ref="D10:E10"/>
    <mergeCell ref="D8:E8"/>
    <mergeCell ref="D9:E9"/>
    <mergeCell ref="B8:C8"/>
    <mergeCell ref="B9:C9"/>
    <mergeCell ref="D3:E3"/>
    <mergeCell ref="B4:C4"/>
    <mergeCell ref="B7:C7"/>
    <mergeCell ref="D4:E4"/>
    <mergeCell ref="D7:E7"/>
    <mergeCell ref="D5:E5"/>
    <mergeCell ref="B5:C5"/>
    <mergeCell ref="B6:C6"/>
    <mergeCell ref="D6:E6"/>
    <mergeCell ref="F2:M3"/>
    <mergeCell ref="F5:M6"/>
    <mergeCell ref="F7:M8"/>
    <mergeCell ref="J12:N14"/>
    <mergeCell ref="I15:N17"/>
    <mergeCell ref="H10:O10"/>
  </mergeCells>
  <phoneticPr fontId="0" type="noConversion"/>
  <printOptions horizontalCentered="1" verticalCentered="1"/>
  <pageMargins left="0.1" right="0.1" top="0.1" bottom="0.1" header="0.1" footer="0.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8" t="str">
        <f>Round!$A$23</f>
        <v>JUDGE: Insert Judge Name</v>
      </c>
      <c r="B34" s="336"/>
      <c r="C34" s="336" t="str">
        <f>Round!$F$23</f>
        <v>RINGPARTY: Insert Team/Insert Team</v>
      </c>
      <c r="D34" s="336"/>
      <c r="E34" s="336"/>
      <c r="F34" s="337"/>
      <c r="H34" s="338" t="str">
        <f>Round!$A$23</f>
        <v>JUDGE: Insert Judge Name</v>
      </c>
      <c r="I34" s="336"/>
      <c r="J34" s="336" t="str">
        <f>Round!$F$23</f>
        <v>RINGPARTY: Insert Team/Insert Team</v>
      </c>
      <c r="K34" s="336"/>
      <c r="L34" s="336"/>
      <c r="M34" s="337"/>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8" t="str">
        <f>Round!$A$23</f>
        <v>JUDGE: Insert Judge Name</v>
      </c>
      <c r="B69" s="336"/>
      <c r="C69" s="336" t="str">
        <f>Round!$F$23</f>
        <v>RINGPARTY: Insert Team/Insert Team</v>
      </c>
      <c r="D69" s="336"/>
      <c r="E69" s="336"/>
      <c r="F69" s="337"/>
      <c r="H69" s="338" t="str">
        <f>Round!$A$23</f>
        <v>JUDGE: Insert Judge Name</v>
      </c>
      <c r="I69" s="336"/>
      <c r="J69" s="336" t="str">
        <f>Round!$F$23</f>
        <v>RINGPARTY: Insert Team/Insert Team</v>
      </c>
      <c r="K69" s="336"/>
      <c r="L69" s="336"/>
      <c r="M69" s="337"/>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8" t="str">
        <f>Round!$A$23</f>
        <v>JUDGE: Insert Judge Name</v>
      </c>
      <c r="B34" s="336"/>
      <c r="C34" s="336" t="str">
        <f>Round!$F$23</f>
        <v>RINGPARTY: Insert Team/Insert Team</v>
      </c>
      <c r="D34" s="336"/>
      <c r="E34" s="336"/>
      <c r="F34" s="337"/>
      <c r="H34" s="338" t="str">
        <f>Round!$A$23</f>
        <v>JUDGE: Insert Judge Name</v>
      </c>
      <c r="I34" s="336"/>
      <c r="J34" s="336" t="str">
        <f>Round!$F$23</f>
        <v>RINGPARTY: Insert Team/Insert Team</v>
      </c>
      <c r="K34" s="336"/>
      <c r="L34" s="336"/>
      <c r="M34" s="337"/>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8" t="str">
        <f>Round!$A$23</f>
        <v>JUDGE: Insert Judge Name</v>
      </c>
      <c r="B69" s="336"/>
      <c r="C69" s="336" t="str">
        <f>Round!$F$23</f>
        <v>RINGPARTY: Insert Team/Insert Team</v>
      </c>
      <c r="D69" s="336"/>
      <c r="E69" s="336"/>
      <c r="F69" s="337"/>
      <c r="H69" s="338" t="str">
        <f>Round!$A$23</f>
        <v>JUDGE: Insert Judge Name</v>
      </c>
      <c r="I69" s="336"/>
      <c r="J69" s="336" t="str">
        <f>Round!$F$23</f>
        <v>RINGPARTY: Insert Team/Insert Team</v>
      </c>
      <c r="K69" s="336"/>
      <c r="L69" s="336"/>
      <c r="M69" s="337"/>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7"/>
  <sheetViews>
    <sheetView zoomScale="80" zoomScaleNormal="80" zoomScalePageLayoutView="80" workbookViewId="0">
      <selection activeCell="H10" sqref="H10:O10"/>
    </sheetView>
  </sheetViews>
  <sheetFormatPr defaultColWidth="8.85546875" defaultRowHeight="36" customHeight="1" x14ac:dyDescent="0.2"/>
  <cols>
    <col min="1" max="1" width="35.42578125" style="61" bestFit="1" customWidth="1"/>
    <col min="2" max="13" width="8.7109375" style="61" customWidth="1"/>
    <col min="14" max="16384" width="8.85546875" style="61"/>
  </cols>
  <sheetData>
    <row r="1" spans="1:13" ht="23.25" customHeight="1" x14ac:dyDescent="0.2">
      <c r="A1" s="196" t="str">
        <f>CONCATENATE("JUDGE:- ",Teams!D5)</f>
        <v>JUDGE:- Insert Judge Name</v>
      </c>
      <c r="B1" s="196"/>
      <c r="C1" s="339" t="s">
        <v>97</v>
      </c>
      <c r="D1" s="339"/>
      <c r="E1" s="339"/>
      <c r="F1" s="339"/>
      <c r="G1" s="339"/>
      <c r="H1" s="339"/>
      <c r="I1" s="339"/>
      <c r="J1" s="196"/>
      <c r="K1" s="341" t="s">
        <v>106</v>
      </c>
      <c r="L1" s="341"/>
      <c r="M1" s="196" t="str">
        <f>Teams!D3</f>
        <v>Insert Div Number</v>
      </c>
    </row>
    <row r="2" spans="1:13" ht="22.5" customHeight="1" x14ac:dyDescent="0.2">
      <c r="A2" s="60"/>
      <c r="C2" s="340" t="s">
        <v>98</v>
      </c>
      <c r="D2" s="340"/>
      <c r="E2" s="340"/>
      <c r="F2" s="340"/>
      <c r="G2" s="340"/>
      <c r="H2" s="340"/>
      <c r="I2" s="340"/>
    </row>
    <row r="3" spans="1:13" ht="6.75" customHeight="1" x14ac:dyDescent="0.2">
      <c r="A3" s="177"/>
      <c r="C3" s="197"/>
      <c r="D3" s="197"/>
      <c r="E3" s="197"/>
      <c r="F3" s="197"/>
      <c r="G3" s="197"/>
      <c r="H3" s="197"/>
      <c r="I3" s="197"/>
    </row>
    <row r="4" spans="1:13" ht="36" customHeight="1" x14ac:dyDescent="0.2">
      <c r="A4" s="59" t="s">
        <v>48</v>
      </c>
      <c r="B4" s="63" t="s">
        <v>55</v>
      </c>
      <c r="C4" s="63" t="s">
        <v>54</v>
      </c>
      <c r="D4" s="63" t="s">
        <v>56</v>
      </c>
      <c r="E4" s="63" t="s">
        <v>57</v>
      </c>
      <c r="F4" s="65" t="s">
        <v>58</v>
      </c>
      <c r="G4" s="66" t="s">
        <v>59</v>
      </c>
      <c r="H4" s="63" t="s">
        <v>60</v>
      </c>
      <c r="I4" s="64" t="s">
        <v>61</v>
      </c>
      <c r="J4" s="63" t="s">
        <v>62</v>
      </c>
      <c r="K4" s="66" t="s">
        <v>63</v>
      </c>
      <c r="L4" s="67" t="s">
        <v>49</v>
      </c>
      <c r="M4" s="68" t="s">
        <v>50</v>
      </c>
    </row>
    <row r="5" spans="1:13" ht="60" customHeight="1" x14ac:dyDescent="0.2">
      <c r="A5" s="107" t="str">
        <f>Teams!C13</f>
        <v>Team 1</v>
      </c>
      <c r="B5" s="108"/>
      <c r="C5" s="109"/>
      <c r="D5" s="108"/>
      <c r="E5" s="108"/>
      <c r="F5" s="123"/>
      <c r="G5" s="111"/>
      <c r="H5" s="108"/>
      <c r="I5" s="109"/>
      <c r="J5" s="108"/>
      <c r="K5" s="112"/>
      <c r="L5" s="62"/>
      <c r="M5" s="62"/>
    </row>
    <row r="6" spans="1:13" s="51" customFormat="1" ht="24.95" customHeight="1" x14ac:dyDescent="0.2">
      <c r="A6" s="113" t="str">
        <f>CONCATENATE(IF(Teams!E13="","Seed",Teams!E13)," Time: ",Teams!D13,";    Best Time")</f>
        <v>Seed Time: ;    Best Time</v>
      </c>
      <c r="B6" s="114"/>
      <c r="C6" s="115"/>
      <c r="D6" s="114"/>
      <c r="E6" s="114"/>
      <c r="F6" s="124"/>
      <c r="G6" s="117"/>
      <c r="H6" s="114"/>
      <c r="I6" s="115"/>
      <c r="J6" s="114"/>
      <c r="K6" s="118"/>
      <c r="L6" s="55"/>
      <c r="M6" s="55"/>
    </row>
    <row r="7" spans="1:13" ht="60" customHeight="1" x14ac:dyDescent="0.2">
      <c r="A7" s="107" t="str">
        <f>Teams!C14</f>
        <v>Team 2</v>
      </c>
      <c r="B7" s="109"/>
      <c r="C7" s="108"/>
      <c r="D7" s="108"/>
      <c r="E7" s="112"/>
      <c r="F7" s="110"/>
      <c r="G7" s="111"/>
      <c r="H7" s="112"/>
      <c r="I7" s="108"/>
      <c r="J7" s="108"/>
      <c r="K7" s="109"/>
      <c r="L7" s="62"/>
      <c r="M7" s="62"/>
    </row>
    <row r="8" spans="1:13" s="51" customFormat="1" ht="24.95" customHeight="1" x14ac:dyDescent="0.2">
      <c r="A8" s="113" t="str">
        <f>CONCATENATE(IF(Teams!E14="","Seed",Teams!E14)," Time: ",Teams!D14,";    Best Time")</f>
        <v>Seed Time: ;    Best Time</v>
      </c>
      <c r="B8" s="115"/>
      <c r="C8" s="114"/>
      <c r="D8" s="114"/>
      <c r="E8" s="118"/>
      <c r="F8" s="116"/>
      <c r="G8" s="117"/>
      <c r="H8" s="118"/>
      <c r="I8" s="114"/>
      <c r="J8" s="114"/>
      <c r="K8" s="115"/>
      <c r="L8" s="55"/>
      <c r="M8" s="55"/>
    </row>
    <row r="9" spans="1:13" ht="60" customHeight="1" x14ac:dyDescent="0.2">
      <c r="A9" s="107" t="str">
        <f>Teams!C15</f>
        <v>Team 3</v>
      </c>
      <c r="B9" s="108"/>
      <c r="C9" s="108"/>
      <c r="D9" s="112"/>
      <c r="E9" s="108"/>
      <c r="F9" s="119"/>
      <c r="G9" s="111"/>
      <c r="H9" s="109"/>
      <c r="I9" s="108"/>
      <c r="J9" s="112"/>
      <c r="K9" s="108"/>
      <c r="L9" s="62"/>
      <c r="M9" s="62"/>
    </row>
    <row r="10" spans="1:13" s="51" customFormat="1" ht="24.95" customHeight="1" x14ac:dyDescent="0.2">
      <c r="A10" s="113" t="str">
        <f>CONCATENATE(IF(Teams!E15="","Seed",Teams!E15)," Time: ",Teams!D15,";    Best Time")</f>
        <v>Seed Time: ;    Best Time</v>
      </c>
      <c r="B10" s="114"/>
      <c r="C10" s="114"/>
      <c r="D10" s="118"/>
      <c r="E10" s="114"/>
      <c r="F10" s="120"/>
      <c r="G10" s="117"/>
      <c r="H10" s="115"/>
      <c r="I10" s="114"/>
      <c r="J10" s="118"/>
      <c r="K10" s="114"/>
      <c r="L10" s="55"/>
      <c r="M10" s="55"/>
    </row>
    <row r="11" spans="1:13" ht="60" customHeight="1" x14ac:dyDescent="0.2">
      <c r="A11" s="107" t="str">
        <f>Teams!C16</f>
        <v>Team 4</v>
      </c>
      <c r="B11" s="108"/>
      <c r="C11" s="112"/>
      <c r="D11" s="108"/>
      <c r="E11" s="109"/>
      <c r="F11" s="110"/>
      <c r="G11" s="125"/>
      <c r="H11" s="108"/>
      <c r="I11" s="108"/>
      <c r="J11" s="109"/>
      <c r="K11" s="108"/>
      <c r="L11" s="62"/>
      <c r="M11" s="62"/>
    </row>
    <row r="12" spans="1:13" s="51" customFormat="1" ht="24.95" customHeight="1" x14ac:dyDescent="0.2">
      <c r="A12" s="113" t="str">
        <f>CONCATENATE(IF(Teams!E16="","Seed",Teams!E16)," Time: ",Teams!D16,";    Best Time")</f>
        <v>Seed Time: ;    Best Time</v>
      </c>
      <c r="B12" s="114"/>
      <c r="C12" s="118"/>
      <c r="D12" s="114"/>
      <c r="E12" s="115"/>
      <c r="F12" s="116"/>
      <c r="G12" s="126"/>
      <c r="H12" s="114"/>
      <c r="I12" s="114"/>
      <c r="J12" s="115"/>
      <c r="K12" s="114"/>
      <c r="L12" s="55"/>
      <c r="M12" s="55"/>
    </row>
    <row r="13" spans="1:13" ht="60" customHeight="1" x14ac:dyDescent="0.2">
      <c r="A13" s="107" t="str">
        <f>Teams!C17</f>
        <v>Team 5</v>
      </c>
      <c r="B13" s="112"/>
      <c r="C13" s="108"/>
      <c r="D13" s="109"/>
      <c r="E13" s="108"/>
      <c r="F13" s="110"/>
      <c r="G13" s="121"/>
      <c r="H13" s="108"/>
      <c r="I13" s="112"/>
      <c r="J13" s="108"/>
      <c r="K13" s="108"/>
      <c r="L13" s="62"/>
      <c r="M13" s="62"/>
    </row>
    <row r="14" spans="1:13" s="51" customFormat="1" ht="24.95" customHeight="1" x14ac:dyDescent="0.2">
      <c r="A14" s="113" t="str">
        <f>CONCATENATE(IF(Teams!E17="","Seed",Teams!E17)," Time: ",Teams!D17,";    Best Time")</f>
        <v>Seed Time: ;    Best Time</v>
      </c>
      <c r="B14" s="118"/>
      <c r="C14" s="114"/>
      <c r="D14" s="115"/>
      <c r="E14" s="114"/>
      <c r="F14" s="116"/>
      <c r="G14" s="122"/>
      <c r="H14" s="114"/>
      <c r="I14" s="118"/>
      <c r="J14" s="114"/>
      <c r="K14" s="114"/>
      <c r="L14" s="55"/>
      <c r="M14" s="55"/>
    </row>
    <row r="17" spans="4:4" ht="36" customHeight="1" x14ac:dyDescent="0.2">
      <c r="D17" s="127"/>
    </row>
  </sheetData>
  <sheetProtection algorithmName="SHA-512" hashValue="EgMzv4pzNMMtc8eIangcvy5kYdQzp7lQi79S16GDY3c8mx0n1sd9jx8bEPrYDu021YMstK1c0bSViqfV/aa9gw==" saltValue="+zZIaZ4fsX8mqWyYqsgzng==" spinCount="100000" sheet="1" objects="1" scenarios="1" selectLockedCells="1"/>
  <mergeCells count="3">
    <mergeCell ref="C1:I1"/>
    <mergeCell ref="C2:I2"/>
    <mergeCell ref="K1:L1"/>
  </mergeCells>
  <phoneticPr fontId="0" type="noConversion"/>
  <printOptions horizontalCentered="1" verticalCentered="1"/>
  <pageMargins left="0.1" right="0.1" top="0.1" bottom="0.1" header="0.1" footer="0.1"/>
  <pageSetup paperSize="9" orientation="landscape" copies="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topLeftCell="A10"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256" t="str">
        <f>Teams!D7</f>
        <v>Insert Tournament Name</v>
      </c>
      <c r="F2" s="256"/>
      <c r="G2" s="256"/>
      <c r="H2" s="256"/>
      <c r="I2" s="256"/>
      <c r="J2" s="256"/>
      <c r="K2" s="256"/>
      <c r="L2" s="256"/>
      <c r="M2" s="256"/>
      <c r="N2" s="256"/>
      <c r="U2" s="74" t="s">
        <v>30</v>
      </c>
      <c r="V2" s="50"/>
      <c r="W2" s="50"/>
      <c r="X2" s="219"/>
      <c r="Y2" s="238" t="str">
        <f>Teams!D8</f>
        <v>Insert Date</v>
      </c>
      <c r="Z2" s="238"/>
      <c r="AA2" s="238"/>
      <c r="AB2" s="238"/>
      <c r="AC2" s="238"/>
    </row>
    <row r="3" spans="1:29" ht="20.100000000000001" customHeight="1" thickBot="1" x14ac:dyDescent="0.25">
      <c r="A3" s="74" t="s">
        <v>3</v>
      </c>
      <c r="D3" s="36"/>
      <c r="E3" s="257" t="str">
        <f>Teams!D10</f>
        <v>Insert HJ Name</v>
      </c>
      <c r="F3" s="257"/>
      <c r="G3" s="257"/>
      <c r="H3" s="257"/>
      <c r="I3" s="257"/>
      <c r="J3" s="257"/>
      <c r="K3" s="257"/>
      <c r="L3" s="257"/>
      <c r="M3" s="257"/>
      <c r="N3" s="257"/>
      <c r="U3" s="74" t="s">
        <v>2</v>
      </c>
      <c r="V3" s="50"/>
      <c r="W3" s="50"/>
      <c r="X3" s="219"/>
      <c r="Y3" s="143" t="str">
        <f>Teams!D9</f>
        <v>Insert Host Name</v>
      </c>
      <c r="Z3" s="50"/>
    </row>
    <row r="4" spans="1:29" ht="20.100000000000001" customHeight="1" x14ac:dyDescent="0.2">
      <c r="A4" s="139" t="s">
        <v>4</v>
      </c>
      <c r="B4" s="161"/>
      <c r="C4" s="72"/>
      <c r="D4" s="72"/>
      <c r="E4" s="258" t="str">
        <f>Teams!C13</f>
        <v>Team 1</v>
      </c>
      <c r="F4" s="258"/>
      <c r="G4" s="258"/>
      <c r="H4" s="258"/>
      <c r="I4" s="258"/>
      <c r="J4" s="258"/>
      <c r="K4" s="258"/>
      <c r="L4" s="258"/>
      <c r="M4" s="258"/>
      <c r="N4" s="258"/>
      <c r="O4" s="140"/>
      <c r="P4" s="140"/>
      <c r="Q4" s="140"/>
      <c r="R4" s="141" t="s">
        <v>31</v>
      </c>
      <c r="S4" s="140"/>
      <c r="T4" s="140"/>
      <c r="U4" s="140"/>
      <c r="V4" s="72"/>
      <c r="W4" s="72"/>
      <c r="X4" s="72"/>
      <c r="Y4" s="314">
        <f>Teams!B13</f>
        <v>0</v>
      </c>
      <c r="Z4" s="314"/>
      <c r="AA4" s="314"/>
      <c r="AB4" s="314"/>
      <c r="AC4" s="315"/>
    </row>
    <row r="5" spans="1:29" ht="20.100000000000001" customHeight="1" x14ac:dyDescent="0.2">
      <c r="A5" s="142" t="s">
        <v>7</v>
      </c>
      <c r="B5" s="162"/>
      <c r="C5" s="36"/>
      <c r="D5" s="36"/>
      <c r="E5" s="259" t="str">
        <f>Teams!G13</f>
        <v>Insert Name</v>
      </c>
      <c r="F5" s="259"/>
      <c r="G5" s="259"/>
      <c r="H5" s="259"/>
      <c r="I5" s="259"/>
      <c r="J5" s="259"/>
      <c r="K5" s="259"/>
      <c r="L5" s="259"/>
      <c r="M5" s="259"/>
      <c r="N5" s="259"/>
      <c r="O5" s="84"/>
      <c r="P5" s="84"/>
      <c r="Q5" s="84"/>
      <c r="R5" s="143" t="s">
        <v>73</v>
      </c>
      <c r="S5" s="84"/>
      <c r="T5" s="84"/>
      <c r="U5" s="84"/>
      <c r="V5" s="36"/>
      <c r="W5" s="36"/>
      <c r="X5" s="36"/>
      <c r="Y5" s="236" t="str">
        <f>Teams!H13</f>
        <v>Insert Number</v>
      </c>
      <c r="Z5" s="236"/>
      <c r="AA5" s="236"/>
      <c r="AB5" s="236"/>
      <c r="AC5" s="237"/>
    </row>
    <row r="6" spans="1:29" ht="21" customHeight="1" x14ac:dyDescent="0.2">
      <c r="A6" s="312" t="s">
        <v>116</v>
      </c>
      <c r="B6" s="313"/>
      <c r="C6" s="313"/>
      <c r="D6" s="313"/>
      <c r="E6" s="36" t="s">
        <v>117</v>
      </c>
      <c r="F6" s="36"/>
      <c r="G6" s="36"/>
      <c r="H6" s="36"/>
      <c r="I6" s="36"/>
      <c r="J6" s="36"/>
      <c r="K6" s="36"/>
      <c r="L6" s="36"/>
      <c r="M6" s="36"/>
      <c r="N6" s="36"/>
      <c r="O6" s="220"/>
      <c r="P6" s="220"/>
      <c r="Q6" s="220"/>
      <c r="R6" s="143" t="s">
        <v>118</v>
      </c>
      <c r="S6" s="143"/>
      <c r="T6" s="143"/>
      <c r="U6" s="143"/>
      <c r="V6" s="143"/>
      <c r="W6" s="143"/>
      <c r="X6" s="36" t="s">
        <v>119</v>
      </c>
      <c r="Y6" s="36"/>
      <c r="Z6" s="36"/>
      <c r="AA6" s="36"/>
      <c r="AB6" s="36"/>
      <c r="AC6" s="144"/>
    </row>
    <row r="7" spans="1:29" s="47" customFormat="1" ht="32.25" customHeight="1" x14ac:dyDescent="0.2">
      <c r="A7" s="159"/>
      <c r="B7" s="163" t="s">
        <v>32</v>
      </c>
      <c r="C7" s="45"/>
      <c r="D7" s="45"/>
      <c r="E7" s="45"/>
      <c r="F7" s="308" t="s">
        <v>33</v>
      </c>
      <c r="G7" s="225"/>
      <c r="H7" s="225"/>
      <c r="I7" s="225"/>
      <c r="J7" s="225"/>
      <c r="K7" s="225"/>
      <c r="L7" s="227" t="s">
        <v>34</v>
      </c>
      <c r="M7" s="228"/>
      <c r="N7" s="228"/>
      <c r="O7" s="229"/>
      <c r="P7" s="262" t="s">
        <v>35</v>
      </c>
      <c r="Q7" s="264"/>
      <c r="R7" s="46" t="s">
        <v>36</v>
      </c>
      <c r="S7" s="46"/>
      <c r="T7" s="46"/>
      <c r="U7" s="46"/>
      <c r="V7" s="46"/>
      <c r="W7" s="262" t="s">
        <v>37</v>
      </c>
      <c r="X7" s="263"/>
      <c r="Y7" s="263"/>
      <c r="Z7" s="263"/>
      <c r="AA7" s="264"/>
      <c r="AB7" s="260" t="s">
        <v>85</v>
      </c>
      <c r="AC7" s="261"/>
    </row>
    <row r="8" spans="1:29" ht="18.95" customHeight="1" x14ac:dyDescent="0.2">
      <c r="A8" s="159">
        <v>1</v>
      </c>
      <c r="B8" s="164"/>
      <c r="C8" s="38"/>
      <c r="D8" s="38"/>
      <c r="E8" s="39"/>
      <c r="F8" s="42"/>
      <c r="G8" s="42"/>
      <c r="H8" s="42"/>
      <c r="I8" s="42"/>
      <c r="J8" s="42"/>
      <c r="K8" s="42"/>
      <c r="L8" s="155"/>
      <c r="M8" s="82"/>
      <c r="N8" s="82"/>
      <c r="O8" s="129"/>
      <c r="P8" s="130"/>
      <c r="Q8" s="129"/>
      <c r="R8" s="131"/>
      <c r="S8" s="131"/>
      <c r="T8" s="131"/>
      <c r="U8" s="131"/>
      <c r="V8" s="38"/>
      <c r="W8" s="42"/>
      <c r="X8" s="42"/>
      <c r="Y8" s="42"/>
      <c r="Z8" s="42"/>
      <c r="AA8" s="42"/>
      <c r="AB8" s="79"/>
      <c r="AC8" s="145"/>
    </row>
    <row r="9" spans="1:29" ht="18.95" customHeight="1" x14ac:dyDescent="0.2">
      <c r="A9" s="159">
        <v>2</v>
      </c>
      <c r="B9" s="164"/>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5"/>
    </row>
    <row r="10" spans="1:29" ht="18.95" customHeight="1" x14ac:dyDescent="0.2">
      <c r="A10" s="159">
        <v>3</v>
      </c>
      <c r="B10" s="164"/>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5"/>
    </row>
    <row r="11" spans="1:29" ht="18.95" customHeight="1" x14ac:dyDescent="0.2">
      <c r="A11" s="159">
        <v>4</v>
      </c>
      <c r="B11" s="164"/>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5"/>
    </row>
    <row r="12" spans="1:29" ht="18.95" customHeight="1" x14ac:dyDescent="0.2">
      <c r="A12" s="159">
        <v>5</v>
      </c>
      <c r="B12" s="164"/>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5"/>
    </row>
    <row r="13" spans="1:29" ht="18.95" customHeight="1" thickBot="1" x14ac:dyDescent="0.25">
      <c r="A13" s="160">
        <v>6</v>
      </c>
      <c r="B13" s="165"/>
      <c r="C13" s="147"/>
      <c r="D13" s="147"/>
      <c r="E13" s="148"/>
      <c r="F13" s="149"/>
      <c r="G13" s="149"/>
      <c r="H13" s="149"/>
      <c r="I13" s="149"/>
      <c r="J13" s="149"/>
      <c r="K13" s="149"/>
      <c r="L13" s="146"/>
      <c r="M13" s="147"/>
      <c r="N13" s="147"/>
      <c r="O13" s="158"/>
      <c r="P13" s="150"/>
      <c r="Q13" s="152"/>
      <c r="R13" s="151"/>
      <c r="S13" s="151"/>
      <c r="T13" s="151"/>
      <c r="U13" s="151"/>
      <c r="V13" s="147"/>
      <c r="W13" s="149"/>
      <c r="X13" s="149"/>
      <c r="Y13" s="149"/>
      <c r="Z13" s="149"/>
      <c r="AA13" s="149"/>
      <c r="AB13" s="146"/>
      <c r="AC13" s="153"/>
    </row>
    <row r="14" spans="1:29" s="170"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9"/>
      <c r="I15" s="74"/>
      <c r="J15" s="50"/>
      <c r="K15" s="50"/>
      <c r="L15" s="309" t="s">
        <v>82</v>
      </c>
      <c r="M15" s="309"/>
      <c r="N15" s="309"/>
      <c r="O15" s="309"/>
      <c r="P15" s="309"/>
      <c r="Q15" s="157"/>
      <c r="R15" s="166" t="str">
        <f>IF(Teams!F13="Y",Teams!D13-0.51,"")</f>
        <v/>
      </c>
      <c r="S15" s="271" t="s">
        <v>95</v>
      </c>
      <c r="T15" s="271"/>
      <c r="U15" s="271"/>
      <c r="V15" s="271"/>
      <c r="W15" s="271"/>
      <c r="X15" s="271"/>
      <c r="Y15" s="271"/>
      <c r="Z15" s="168"/>
      <c r="AA15" s="169"/>
      <c r="AB15" s="169"/>
      <c r="AC15" s="169"/>
    </row>
    <row r="16" spans="1:29" ht="13.5" customHeight="1" x14ac:dyDescent="0.2">
      <c r="A16" s="318" t="s">
        <v>38</v>
      </c>
      <c r="B16" s="318"/>
      <c r="C16" s="318"/>
      <c r="D16" s="318"/>
      <c r="E16" s="318"/>
      <c r="F16" s="318"/>
      <c r="G16" s="318"/>
      <c r="H16" s="318"/>
      <c r="I16" s="318"/>
      <c r="J16" s="318"/>
      <c r="K16" s="318"/>
      <c r="L16" s="309"/>
      <c r="M16" s="309"/>
      <c r="N16" s="309"/>
      <c r="O16" s="309"/>
      <c r="P16" s="309"/>
      <c r="Q16" s="310">
        <f>IF(Teams!F13="Y",Teams!D13-0.51,Teams!I13)</f>
        <v>-0.51</v>
      </c>
      <c r="R16" s="310"/>
      <c r="S16" s="271"/>
      <c r="T16" s="271"/>
      <c r="U16" s="271"/>
      <c r="V16" s="271"/>
      <c r="W16" s="271"/>
      <c r="X16" s="271"/>
      <c r="Y16" s="271"/>
      <c r="Z16" s="282" t="str">
        <f>IF(Teams!F13="Y","TEAM","DIVISION")</f>
        <v>DIVISION</v>
      </c>
      <c r="AA16" s="282"/>
      <c r="AB16" s="282"/>
      <c r="AC16" s="167"/>
    </row>
    <row r="17" spans="1:29" ht="3" customHeight="1" x14ac:dyDescent="0.2">
      <c r="B17" s="50"/>
      <c r="C17" s="50"/>
      <c r="D17" s="50"/>
      <c r="E17" s="50"/>
      <c r="F17" s="50"/>
      <c r="G17" s="50"/>
      <c r="H17" s="219"/>
      <c r="I17" s="74"/>
      <c r="J17" s="50"/>
      <c r="K17" s="50"/>
      <c r="L17" s="309"/>
      <c r="M17" s="309"/>
      <c r="N17" s="309"/>
      <c r="O17" s="309"/>
      <c r="P17" s="309"/>
      <c r="Q17" s="157"/>
      <c r="R17" s="166" t="str">
        <f>IF(Teams!F15="Y",Teams!D15-0.51,"")</f>
        <v/>
      </c>
      <c r="S17" s="271"/>
      <c r="T17" s="271"/>
      <c r="U17" s="271"/>
      <c r="V17" s="271"/>
      <c r="W17" s="271"/>
      <c r="X17" s="271"/>
      <c r="Y17" s="271"/>
      <c r="Z17" s="168"/>
      <c r="AA17" s="169"/>
      <c r="AB17" s="169"/>
      <c r="AC17" s="169"/>
    </row>
    <row r="18" spans="1:29" s="43" customFormat="1" ht="18.95" customHeight="1" x14ac:dyDescent="0.2">
      <c r="A18" s="307" t="s">
        <v>81</v>
      </c>
      <c r="B18" s="307"/>
      <c r="D18" s="49" t="s">
        <v>39</v>
      </c>
      <c r="F18" s="74" t="s">
        <v>40</v>
      </c>
      <c r="I18" s="80"/>
      <c r="J18" s="80"/>
      <c r="K18" s="311" t="s">
        <v>41</v>
      </c>
      <c r="L18" s="311"/>
      <c r="M18" s="311"/>
      <c r="N18" s="311"/>
      <c r="O18" s="311"/>
      <c r="P18" s="311"/>
      <c r="R18" s="311" t="s">
        <v>5</v>
      </c>
      <c r="S18" s="311"/>
      <c r="T18" s="311"/>
      <c r="V18" s="43" t="s">
        <v>77</v>
      </c>
      <c r="AA18" s="43" t="s">
        <v>78</v>
      </c>
    </row>
    <row r="19" spans="1:29" ht="18.95" customHeight="1" x14ac:dyDescent="0.2">
      <c r="A19" s="84">
        <v>1</v>
      </c>
      <c r="B19" s="239" t="str">
        <f>Round!H4</f>
        <v>Team 1</v>
      </c>
      <c r="C19" s="240"/>
      <c r="D19" s="241"/>
      <c r="E19" s="154" t="s">
        <v>10</v>
      </c>
      <c r="F19" s="173" t="str">
        <f>Round!C4</f>
        <v>Team 4</v>
      </c>
      <c r="G19" s="82"/>
      <c r="H19" s="82"/>
      <c r="I19" s="82"/>
      <c r="J19" s="82"/>
      <c r="K19" s="82"/>
      <c r="L19" s="50">
        <v>1</v>
      </c>
      <c r="M19" s="50">
        <v>2</v>
      </c>
      <c r="N19" s="50">
        <v>3</v>
      </c>
      <c r="O19" s="50">
        <v>4</v>
      </c>
      <c r="P19" s="50">
        <v>5</v>
      </c>
      <c r="Q19" s="50">
        <v>6</v>
      </c>
      <c r="R19" s="82"/>
      <c r="S19" s="82"/>
      <c r="T19" s="81"/>
      <c r="V19" s="42"/>
      <c r="W19" s="278" t="s">
        <v>42</v>
      </c>
      <c r="X19" s="279"/>
      <c r="Y19" s="280"/>
      <c r="Z19" s="281"/>
      <c r="AA19" s="272" t="s">
        <v>80</v>
      </c>
      <c r="AB19" s="273"/>
      <c r="AC19" s="274"/>
    </row>
    <row r="20" spans="1:29" ht="18.95" customHeight="1" x14ac:dyDescent="0.2">
      <c r="A20" s="84">
        <v>2</v>
      </c>
      <c r="B20" s="221"/>
      <c r="C20" s="242"/>
      <c r="D20" s="243"/>
      <c r="E20" s="154" t="s">
        <v>10</v>
      </c>
      <c r="F20" s="36"/>
      <c r="G20" s="36"/>
      <c r="H20" s="36"/>
      <c r="I20" s="36"/>
      <c r="J20" s="36"/>
      <c r="K20" s="36"/>
      <c r="L20" s="50">
        <v>1</v>
      </c>
      <c r="M20" s="50">
        <v>2</v>
      </c>
      <c r="N20" s="50">
        <v>3</v>
      </c>
      <c r="O20" s="50">
        <v>4</v>
      </c>
      <c r="P20" s="50">
        <v>5</v>
      </c>
      <c r="Q20" s="50">
        <v>6</v>
      </c>
      <c r="R20" s="38"/>
      <c r="S20" s="38"/>
      <c r="T20" s="131"/>
      <c r="V20" s="42"/>
      <c r="W20" s="278" t="s">
        <v>42</v>
      </c>
      <c r="X20" s="279"/>
      <c r="Y20" s="280"/>
      <c r="Z20" s="281"/>
      <c r="AA20" s="275"/>
      <c r="AB20" s="276"/>
      <c r="AC20" s="277"/>
    </row>
    <row r="21" spans="1:29" ht="18.95" customHeight="1" x14ac:dyDescent="0.2">
      <c r="A21" s="84">
        <v>3</v>
      </c>
      <c r="B21" s="289">
        <f>Round!B4</f>
        <v>2</v>
      </c>
      <c r="C21" s="290"/>
      <c r="D21" s="291"/>
      <c r="E21" s="154" t="s">
        <v>10</v>
      </c>
      <c r="F21" s="36"/>
      <c r="G21" s="36"/>
      <c r="H21" s="36"/>
      <c r="I21" s="36"/>
      <c r="J21" s="36"/>
      <c r="K21" s="36"/>
      <c r="L21" s="50">
        <v>1</v>
      </c>
      <c r="M21" s="50">
        <v>2</v>
      </c>
      <c r="N21" s="50">
        <v>3</v>
      </c>
      <c r="O21" s="50">
        <v>4</v>
      </c>
      <c r="P21" s="50">
        <v>5</v>
      </c>
      <c r="Q21" s="50">
        <v>6</v>
      </c>
      <c r="R21" s="38"/>
      <c r="S21" s="38"/>
      <c r="T21" s="131"/>
      <c r="V21" s="42"/>
      <c r="W21" s="278" t="s">
        <v>42</v>
      </c>
      <c r="X21" s="279"/>
      <c r="Y21" s="280"/>
      <c r="Z21" s="280"/>
      <c r="AA21" s="43" t="s">
        <v>79</v>
      </c>
    </row>
    <row r="22" spans="1:29" ht="18.95" customHeight="1" x14ac:dyDescent="0.2">
      <c r="A22" s="84">
        <v>4</v>
      </c>
      <c r="B22" s="289"/>
      <c r="C22" s="290"/>
      <c r="D22" s="291"/>
      <c r="E22" s="154" t="s">
        <v>10</v>
      </c>
      <c r="F22" s="36"/>
      <c r="G22" s="36"/>
      <c r="H22" s="36"/>
      <c r="I22" s="36"/>
      <c r="J22" s="36"/>
      <c r="K22" s="36"/>
      <c r="L22" s="50">
        <v>1</v>
      </c>
      <c r="M22" s="50">
        <v>2</v>
      </c>
      <c r="N22" s="50">
        <v>3</v>
      </c>
      <c r="O22" s="50">
        <v>4</v>
      </c>
      <c r="P22" s="50">
        <v>5</v>
      </c>
      <c r="Q22" s="50">
        <v>6</v>
      </c>
      <c r="R22" s="82"/>
      <c r="S22" s="82"/>
      <c r="T22" s="131"/>
      <c r="V22" s="42"/>
      <c r="W22" s="278" t="s">
        <v>42</v>
      </c>
      <c r="X22" s="279"/>
      <c r="Y22" s="280"/>
      <c r="Z22" s="281"/>
      <c r="AA22" s="265"/>
      <c r="AB22" s="266"/>
      <c r="AC22" s="267"/>
    </row>
    <row r="23" spans="1:29" ht="18.95" customHeight="1" x14ac:dyDescent="0.2">
      <c r="A23" s="84">
        <v>5</v>
      </c>
      <c r="B23" s="292"/>
      <c r="C23" s="293"/>
      <c r="D23" s="294"/>
      <c r="E23" s="154" t="s">
        <v>10</v>
      </c>
      <c r="F23" s="36"/>
      <c r="G23" s="36"/>
      <c r="H23" s="36"/>
      <c r="I23" s="36"/>
      <c r="J23" s="36"/>
      <c r="K23" s="36"/>
      <c r="L23" s="50">
        <v>1</v>
      </c>
      <c r="M23" s="50">
        <v>2</v>
      </c>
      <c r="N23" s="50">
        <v>3</v>
      </c>
      <c r="O23" s="50">
        <v>4</v>
      </c>
      <c r="P23" s="50">
        <v>5</v>
      </c>
      <c r="Q23" s="50">
        <v>6</v>
      </c>
      <c r="R23" s="82"/>
      <c r="S23" s="82"/>
      <c r="T23" s="131"/>
      <c r="V23" s="42"/>
      <c r="W23" s="278" t="s">
        <v>42</v>
      </c>
      <c r="X23" s="279"/>
      <c r="Y23" s="280"/>
      <c r="Z23" s="281"/>
      <c r="AA23" s="268"/>
      <c r="AB23" s="269"/>
      <c r="AC23" s="270"/>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95" t="str">
        <f>Round!C10</f>
        <v>Team 1</v>
      </c>
      <c r="C26" s="296"/>
      <c r="D26" s="297"/>
      <c r="E26" s="154" t="s">
        <v>10</v>
      </c>
      <c r="F26" s="172" t="str">
        <f>Round!H10</f>
        <v>Team 3</v>
      </c>
      <c r="G26" s="82"/>
      <c r="H26" s="82"/>
      <c r="I26" s="82"/>
      <c r="J26" s="82"/>
      <c r="K26" s="82"/>
      <c r="L26" s="50">
        <v>1</v>
      </c>
      <c r="M26" s="50">
        <v>2</v>
      </c>
      <c r="N26" s="50">
        <v>3</v>
      </c>
      <c r="O26" s="50">
        <v>4</v>
      </c>
      <c r="P26" s="50">
        <v>5</v>
      </c>
      <c r="Q26" s="50">
        <v>6</v>
      </c>
      <c r="R26" s="82"/>
      <c r="S26" s="82"/>
      <c r="T26" s="82"/>
      <c r="U26" s="37"/>
      <c r="V26" s="42"/>
      <c r="W26" s="278" t="s">
        <v>42</v>
      </c>
      <c r="X26" s="279"/>
      <c r="Y26" s="280"/>
      <c r="Z26" s="281"/>
      <c r="AA26" s="272" t="s">
        <v>80</v>
      </c>
      <c r="AB26" s="273"/>
      <c r="AC26" s="274"/>
    </row>
    <row r="27" spans="1:29" ht="18.95" customHeight="1" x14ac:dyDescent="0.2">
      <c r="A27" s="84">
        <v>2</v>
      </c>
      <c r="B27" s="298"/>
      <c r="C27" s="299"/>
      <c r="D27" s="300"/>
      <c r="E27" s="154" t="s">
        <v>10</v>
      </c>
      <c r="F27" s="36"/>
      <c r="G27" s="36"/>
      <c r="H27" s="36"/>
      <c r="I27" s="36"/>
      <c r="J27" s="36"/>
      <c r="K27" s="36"/>
      <c r="L27" s="50">
        <v>1</v>
      </c>
      <c r="M27" s="50">
        <v>2</v>
      </c>
      <c r="N27" s="50">
        <v>3</v>
      </c>
      <c r="O27" s="50">
        <v>4</v>
      </c>
      <c r="P27" s="50">
        <v>5</v>
      </c>
      <c r="Q27" s="50">
        <v>6</v>
      </c>
      <c r="R27" s="38"/>
      <c r="S27" s="38"/>
      <c r="T27" s="38"/>
      <c r="U27" s="37"/>
      <c r="V27" s="42"/>
      <c r="W27" s="278" t="s">
        <v>42</v>
      </c>
      <c r="X27" s="279"/>
      <c r="Y27" s="280"/>
      <c r="Z27" s="281"/>
      <c r="AA27" s="275"/>
      <c r="AB27" s="276"/>
      <c r="AC27" s="277"/>
    </row>
    <row r="28" spans="1:29" ht="18.95" customHeight="1" x14ac:dyDescent="0.2">
      <c r="A28" s="84">
        <v>3</v>
      </c>
      <c r="B28" s="301">
        <f>Round!B10</f>
        <v>5</v>
      </c>
      <c r="C28" s="302"/>
      <c r="D28" s="303"/>
      <c r="E28" s="154" t="s">
        <v>10</v>
      </c>
      <c r="F28" s="36"/>
      <c r="G28" s="36"/>
      <c r="H28" s="36"/>
      <c r="I28" s="36"/>
      <c r="J28" s="36"/>
      <c r="K28" s="36"/>
      <c r="L28" s="50">
        <v>1</v>
      </c>
      <c r="M28" s="50">
        <v>2</v>
      </c>
      <c r="N28" s="50">
        <v>3</v>
      </c>
      <c r="O28" s="50">
        <v>4</v>
      </c>
      <c r="P28" s="50">
        <v>5</v>
      </c>
      <c r="Q28" s="50">
        <v>6</v>
      </c>
      <c r="R28" s="38"/>
      <c r="S28" s="38"/>
      <c r="T28" s="38"/>
      <c r="U28" s="37"/>
      <c r="V28" s="42"/>
      <c r="W28" s="278" t="s">
        <v>42</v>
      </c>
      <c r="X28" s="279"/>
      <c r="Y28" s="280"/>
      <c r="Z28" s="280"/>
      <c r="AA28" s="43" t="s">
        <v>79</v>
      </c>
    </row>
    <row r="29" spans="1:29" ht="18.95" customHeight="1" x14ac:dyDescent="0.2">
      <c r="A29" s="84">
        <v>4</v>
      </c>
      <c r="B29" s="301"/>
      <c r="C29" s="302"/>
      <c r="D29" s="303"/>
      <c r="E29" s="154" t="s">
        <v>10</v>
      </c>
      <c r="F29" s="36"/>
      <c r="G29" s="36"/>
      <c r="H29" s="36"/>
      <c r="I29" s="36"/>
      <c r="J29" s="36"/>
      <c r="K29" s="36"/>
      <c r="L29" s="50">
        <v>1</v>
      </c>
      <c r="M29" s="50">
        <v>2</v>
      </c>
      <c r="N29" s="50">
        <v>3</v>
      </c>
      <c r="O29" s="50">
        <v>4</v>
      </c>
      <c r="P29" s="50">
        <v>5</v>
      </c>
      <c r="Q29" s="50">
        <v>6</v>
      </c>
      <c r="R29" s="38"/>
      <c r="S29" s="38"/>
      <c r="T29" s="38"/>
      <c r="U29" s="37"/>
      <c r="V29" s="42"/>
      <c r="W29" s="278" t="s">
        <v>42</v>
      </c>
      <c r="X29" s="279"/>
      <c r="Y29" s="280"/>
      <c r="Z29" s="281"/>
      <c r="AA29" s="265"/>
      <c r="AB29" s="266"/>
      <c r="AC29" s="267"/>
    </row>
    <row r="30" spans="1:29" ht="18.95" customHeight="1" x14ac:dyDescent="0.2">
      <c r="A30" s="84">
        <v>5</v>
      </c>
      <c r="B30" s="304"/>
      <c r="C30" s="305"/>
      <c r="D30" s="306"/>
      <c r="E30" s="154" t="s">
        <v>10</v>
      </c>
      <c r="F30" s="36"/>
      <c r="G30" s="36"/>
      <c r="H30" s="36"/>
      <c r="I30" s="36"/>
      <c r="J30" s="36"/>
      <c r="K30" s="36"/>
      <c r="L30" s="50">
        <v>1</v>
      </c>
      <c r="M30" s="50">
        <v>2</v>
      </c>
      <c r="N30" s="50">
        <v>3</v>
      </c>
      <c r="O30" s="50">
        <v>4</v>
      </c>
      <c r="P30" s="50">
        <v>5</v>
      </c>
      <c r="Q30" s="50">
        <v>6</v>
      </c>
      <c r="R30" s="82"/>
      <c r="S30" s="82"/>
      <c r="T30" s="131"/>
      <c r="U30" s="37"/>
      <c r="V30" s="42"/>
      <c r="W30" s="278" t="s">
        <v>42</v>
      </c>
      <c r="X30" s="279"/>
      <c r="Y30" s="280"/>
      <c r="Z30" s="281"/>
      <c r="AA30" s="268"/>
      <c r="AB30" s="269"/>
      <c r="AC30" s="270"/>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39" t="str">
        <f>Round!H17</f>
        <v>Team 1</v>
      </c>
      <c r="C33" s="240"/>
      <c r="D33" s="241"/>
      <c r="E33" s="37" t="s">
        <v>10</v>
      </c>
      <c r="F33" s="173" t="str">
        <f>Round!C17</f>
        <v>Team 5</v>
      </c>
      <c r="G33" s="82"/>
      <c r="H33" s="82"/>
      <c r="I33" s="82"/>
      <c r="J33" s="82"/>
      <c r="K33" s="82"/>
      <c r="L33" s="50">
        <v>1</v>
      </c>
      <c r="M33" s="50">
        <v>2</v>
      </c>
      <c r="N33" s="50">
        <v>3</v>
      </c>
      <c r="O33" s="50">
        <v>4</v>
      </c>
      <c r="P33" s="50">
        <v>5</v>
      </c>
      <c r="Q33" s="50">
        <v>6</v>
      </c>
      <c r="R33" s="82"/>
      <c r="S33" s="82"/>
      <c r="T33" s="82"/>
      <c r="U33" s="37"/>
      <c r="V33" s="42"/>
      <c r="W33" s="278" t="s">
        <v>42</v>
      </c>
      <c r="X33" s="279"/>
      <c r="Y33" s="280"/>
      <c r="Z33" s="281"/>
      <c r="AA33" s="272" t="s">
        <v>80</v>
      </c>
      <c r="AB33" s="273"/>
      <c r="AC33" s="274"/>
    </row>
    <row r="34" spans="1:29" ht="18.95" customHeight="1" x14ac:dyDescent="0.2">
      <c r="A34" s="84">
        <v>2</v>
      </c>
      <c r="B34" s="221"/>
      <c r="C34" s="242"/>
      <c r="D34" s="243"/>
      <c r="E34" s="37" t="s">
        <v>10</v>
      </c>
      <c r="F34" s="36"/>
      <c r="G34" s="36"/>
      <c r="H34" s="36"/>
      <c r="I34" s="36"/>
      <c r="J34" s="36"/>
      <c r="K34" s="36"/>
      <c r="L34" s="50">
        <v>1</v>
      </c>
      <c r="M34" s="50">
        <v>2</v>
      </c>
      <c r="N34" s="50">
        <v>3</v>
      </c>
      <c r="O34" s="50">
        <v>4</v>
      </c>
      <c r="P34" s="50">
        <v>5</v>
      </c>
      <c r="Q34" s="50">
        <v>6</v>
      </c>
      <c r="R34" s="38"/>
      <c r="S34" s="38"/>
      <c r="T34" s="38"/>
      <c r="U34" s="37"/>
      <c r="V34" s="42"/>
      <c r="W34" s="278" t="s">
        <v>42</v>
      </c>
      <c r="X34" s="279"/>
      <c r="Y34" s="280"/>
      <c r="Z34" s="281"/>
      <c r="AA34" s="275"/>
      <c r="AB34" s="276"/>
      <c r="AC34" s="277"/>
    </row>
    <row r="35" spans="1:29" ht="18.95" customHeight="1" x14ac:dyDescent="0.2">
      <c r="A35" s="84">
        <v>3</v>
      </c>
      <c r="B35" s="244">
        <f>Round!B17</f>
        <v>8</v>
      </c>
      <c r="C35" s="245"/>
      <c r="D35" s="246"/>
      <c r="E35" s="37" t="s">
        <v>10</v>
      </c>
      <c r="F35" s="36"/>
      <c r="G35" s="36"/>
      <c r="H35" s="36"/>
      <c r="I35" s="36"/>
      <c r="J35" s="36"/>
      <c r="K35" s="36"/>
      <c r="L35" s="50">
        <v>1</v>
      </c>
      <c r="M35" s="50">
        <v>2</v>
      </c>
      <c r="N35" s="50">
        <v>3</v>
      </c>
      <c r="O35" s="50">
        <v>4</v>
      </c>
      <c r="P35" s="50">
        <v>5</v>
      </c>
      <c r="Q35" s="50">
        <v>6</v>
      </c>
      <c r="R35" s="38"/>
      <c r="S35" s="38"/>
      <c r="T35" s="38"/>
      <c r="U35" s="37"/>
      <c r="V35" s="42"/>
      <c r="W35" s="278" t="s">
        <v>42</v>
      </c>
      <c r="X35" s="279"/>
      <c r="Y35" s="280"/>
      <c r="Z35" s="280"/>
      <c r="AA35" s="43" t="s">
        <v>79</v>
      </c>
    </row>
    <row r="36" spans="1:29" ht="18.95" customHeight="1" x14ac:dyDescent="0.2">
      <c r="A36" s="84">
        <v>4</v>
      </c>
      <c r="B36" s="244"/>
      <c r="C36" s="245"/>
      <c r="D36" s="246"/>
      <c r="E36" s="37" t="s">
        <v>10</v>
      </c>
      <c r="F36" s="36"/>
      <c r="G36" s="36"/>
      <c r="H36" s="36"/>
      <c r="I36" s="36"/>
      <c r="J36" s="36"/>
      <c r="K36" s="36"/>
      <c r="L36" s="50">
        <v>1</v>
      </c>
      <c r="M36" s="50">
        <v>2</v>
      </c>
      <c r="N36" s="50">
        <v>3</v>
      </c>
      <c r="O36" s="50">
        <v>4</v>
      </c>
      <c r="P36" s="50">
        <v>5</v>
      </c>
      <c r="Q36" s="50">
        <v>6</v>
      </c>
      <c r="R36" s="38"/>
      <c r="S36" s="38"/>
      <c r="T36" s="38"/>
      <c r="U36" s="37"/>
      <c r="V36" s="42"/>
      <c r="W36" s="278" t="s">
        <v>42</v>
      </c>
      <c r="X36" s="279"/>
      <c r="Y36" s="280"/>
      <c r="Z36" s="281"/>
      <c r="AA36" s="265"/>
      <c r="AB36" s="266"/>
      <c r="AC36" s="267"/>
    </row>
    <row r="37" spans="1:29" ht="18.95" customHeight="1" x14ac:dyDescent="0.2">
      <c r="A37" s="84">
        <v>5</v>
      </c>
      <c r="B37" s="247"/>
      <c r="C37" s="248"/>
      <c r="D37" s="249"/>
      <c r="E37" s="37" t="s">
        <v>10</v>
      </c>
      <c r="F37" s="36"/>
      <c r="G37" s="36"/>
      <c r="H37" s="36"/>
      <c r="I37" s="36"/>
      <c r="J37" s="36"/>
      <c r="K37" s="36"/>
      <c r="L37" s="50">
        <v>1</v>
      </c>
      <c r="M37" s="50">
        <v>2</v>
      </c>
      <c r="N37" s="50">
        <v>3</v>
      </c>
      <c r="O37" s="50">
        <v>4</v>
      </c>
      <c r="P37" s="50">
        <v>5</v>
      </c>
      <c r="Q37" s="50">
        <v>6</v>
      </c>
      <c r="R37" s="82"/>
      <c r="S37" s="82"/>
      <c r="T37" s="131"/>
      <c r="U37" s="37"/>
      <c r="V37" s="42"/>
      <c r="W37" s="278" t="s">
        <v>42</v>
      </c>
      <c r="X37" s="279"/>
      <c r="Y37" s="280"/>
      <c r="Z37" s="281"/>
      <c r="AA37" s="268"/>
      <c r="AB37" s="269"/>
      <c r="AC37" s="270"/>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50" t="str">
        <f>Round!C21</f>
        <v>Team 1</v>
      </c>
      <c r="C40" s="251"/>
      <c r="D40" s="252"/>
      <c r="E40" s="37" t="s">
        <v>10</v>
      </c>
      <c r="F40" s="172" t="str">
        <f>Round!H21</f>
        <v>Team 2</v>
      </c>
      <c r="G40" s="82"/>
      <c r="H40" s="82"/>
      <c r="I40" s="82"/>
      <c r="J40" s="82"/>
      <c r="K40" s="82"/>
      <c r="L40" s="50">
        <v>1</v>
      </c>
      <c r="M40" s="50">
        <v>2</v>
      </c>
      <c r="N40" s="50">
        <v>3</v>
      </c>
      <c r="O40" s="50">
        <v>4</v>
      </c>
      <c r="P40" s="50">
        <v>5</v>
      </c>
      <c r="Q40" s="50">
        <v>6</v>
      </c>
      <c r="R40" s="82"/>
      <c r="S40" s="82"/>
      <c r="T40" s="82"/>
      <c r="U40" s="37"/>
      <c r="V40" s="42"/>
      <c r="W40" s="278" t="s">
        <v>42</v>
      </c>
      <c r="X40" s="279"/>
      <c r="Y40" s="280"/>
      <c r="Z40" s="281"/>
      <c r="AA40" s="272" t="s">
        <v>80</v>
      </c>
      <c r="AB40" s="273"/>
      <c r="AC40" s="274"/>
    </row>
    <row r="41" spans="1:29" ht="18.95" customHeight="1" x14ac:dyDescent="0.2">
      <c r="A41" s="84">
        <v>2</v>
      </c>
      <c r="B41" s="253"/>
      <c r="C41" s="254"/>
      <c r="D41" s="255"/>
      <c r="E41" s="37" t="s">
        <v>10</v>
      </c>
      <c r="F41" s="36"/>
      <c r="G41" s="36"/>
      <c r="H41" s="36"/>
      <c r="I41" s="36"/>
      <c r="J41" s="36"/>
      <c r="K41" s="36"/>
      <c r="L41" s="50">
        <v>1</v>
      </c>
      <c r="M41" s="50">
        <v>2</v>
      </c>
      <c r="N41" s="50">
        <v>3</v>
      </c>
      <c r="O41" s="50">
        <v>4</v>
      </c>
      <c r="P41" s="50">
        <v>5</v>
      </c>
      <c r="Q41" s="50">
        <v>6</v>
      </c>
      <c r="R41" s="38"/>
      <c r="S41" s="38"/>
      <c r="T41" s="38"/>
      <c r="U41" s="37"/>
      <c r="V41" s="42"/>
      <c r="W41" s="278" t="s">
        <v>42</v>
      </c>
      <c r="X41" s="279"/>
      <c r="Y41" s="280"/>
      <c r="Z41" s="281"/>
      <c r="AA41" s="275"/>
      <c r="AB41" s="276"/>
      <c r="AC41" s="277"/>
    </row>
    <row r="42" spans="1:29" ht="18.95" customHeight="1" x14ac:dyDescent="0.2">
      <c r="A42" s="84">
        <v>3</v>
      </c>
      <c r="B42" s="283">
        <f>Round!B21</f>
        <v>10</v>
      </c>
      <c r="C42" s="284"/>
      <c r="D42" s="285"/>
      <c r="E42" s="37" t="s">
        <v>10</v>
      </c>
      <c r="F42" s="36"/>
      <c r="G42" s="36"/>
      <c r="H42" s="36"/>
      <c r="I42" s="36"/>
      <c r="J42" s="36"/>
      <c r="K42" s="36"/>
      <c r="L42" s="50">
        <v>1</v>
      </c>
      <c r="M42" s="50">
        <v>2</v>
      </c>
      <c r="N42" s="50">
        <v>3</v>
      </c>
      <c r="O42" s="50">
        <v>4</v>
      </c>
      <c r="P42" s="50">
        <v>5</v>
      </c>
      <c r="Q42" s="50">
        <v>6</v>
      </c>
      <c r="R42" s="38"/>
      <c r="S42" s="38"/>
      <c r="T42" s="38"/>
      <c r="U42" s="37"/>
      <c r="V42" s="42"/>
      <c r="W42" s="278" t="s">
        <v>42</v>
      </c>
      <c r="X42" s="279"/>
      <c r="Y42" s="280"/>
      <c r="Z42" s="280"/>
      <c r="AA42" s="43" t="s">
        <v>79</v>
      </c>
    </row>
    <row r="43" spans="1:29" ht="18.95" customHeight="1" x14ac:dyDescent="0.2">
      <c r="A43" s="84">
        <v>4</v>
      </c>
      <c r="B43" s="283"/>
      <c r="C43" s="284"/>
      <c r="D43" s="285"/>
      <c r="E43" s="37" t="s">
        <v>10</v>
      </c>
      <c r="F43" s="36"/>
      <c r="G43" s="36"/>
      <c r="H43" s="36"/>
      <c r="I43" s="36"/>
      <c r="J43" s="36"/>
      <c r="K43" s="36"/>
      <c r="L43" s="50">
        <v>1</v>
      </c>
      <c r="M43" s="50">
        <v>2</v>
      </c>
      <c r="N43" s="50">
        <v>3</v>
      </c>
      <c r="O43" s="50">
        <v>4</v>
      </c>
      <c r="P43" s="50">
        <v>5</v>
      </c>
      <c r="Q43" s="50">
        <v>6</v>
      </c>
      <c r="R43" s="38"/>
      <c r="S43" s="38"/>
      <c r="T43" s="38"/>
      <c r="U43" s="37"/>
      <c r="V43" s="42"/>
      <c r="W43" s="278" t="s">
        <v>42</v>
      </c>
      <c r="X43" s="279"/>
      <c r="Y43" s="280"/>
      <c r="Z43" s="281"/>
      <c r="AA43" s="265"/>
      <c r="AB43" s="266"/>
      <c r="AC43" s="267"/>
    </row>
    <row r="44" spans="1:29" ht="18.95" customHeight="1" x14ac:dyDescent="0.2">
      <c r="A44" s="84">
        <v>5</v>
      </c>
      <c r="B44" s="286"/>
      <c r="C44" s="287"/>
      <c r="D44" s="288"/>
      <c r="E44" s="37" t="s">
        <v>10</v>
      </c>
      <c r="F44" s="36"/>
      <c r="G44" s="36"/>
      <c r="H44" s="36"/>
      <c r="I44" s="36"/>
      <c r="J44" s="36"/>
      <c r="K44" s="36"/>
      <c r="L44" s="50">
        <v>1</v>
      </c>
      <c r="M44" s="50">
        <v>2</v>
      </c>
      <c r="N44" s="50">
        <v>3</v>
      </c>
      <c r="O44" s="50">
        <v>4</v>
      </c>
      <c r="P44" s="50">
        <v>5</v>
      </c>
      <c r="Q44" s="50">
        <v>6</v>
      </c>
      <c r="R44" s="82"/>
      <c r="S44" s="82"/>
      <c r="T44" s="131"/>
      <c r="U44" s="37"/>
      <c r="V44" s="42"/>
      <c r="W44" s="278" t="s">
        <v>42</v>
      </c>
      <c r="X44" s="279"/>
      <c r="Y44" s="280"/>
      <c r="Z44" s="281"/>
      <c r="AA44" s="268"/>
      <c r="AB44" s="269"/>
      <c r="AC44" s="270"/>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1"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316" t="s">
        <v>107</v>
      </c>
      <c r="B47" s="316"/>
      <c r="C47" s="316"/>
      <c r="D47" s="316"/>
      <c r="E47" s="316"/>
      <c r="F47" s="82"/>
      <c r="G47" s="82"/>
      <c r="H47" s="82"/>
      <c r="I47" s="82"/>
      <c r="J47" s="82"/>
      <c r="K47" s="82"/>
      <c r="L47" s="82"/>
      <c r="M47" s="210"/>
      <c r="N47" s="209"/>
      <c r="O47" s="209"/>
      <c r="P47" s="317" t="s">
        <v>108</v>
      </c>
      <c r="Q47" s="317"/>
      <c r="R47" s="317"/>
      <c r="S47" s="317"/>
      <c r="T47" s="317"/>
      <c r="U47" s="82"/>
      <c r="V47" s="82"/>
      <c r="W47" s="82"/>
      <c r="X47" s="82"/>
      <c r="Y47" s="82"/>
      <c r="Z47" s="82"/>
      <c r="AA47" s="82"/>
      <c r="AB47" s="82"/>
      <c r="AC47" s="82"/>
    </row>
    <row r="48" spans="1:29" s="212" customFormat="1" ht="13.5" customHeight="1" x14ac:dyDescent="0.2">
      <c r="A48" s="211" t="s">
        <v>83</v>
      </c>
      <c r="P48" s="213"/>
      <c r="U48" s="214" t="s">
        <v>86</v>
      </c>
    </row>
    <row r="49" ht="11.25" customHeight="1" x14ac:dyDescent="0.2"/>
  </sheetData>
  <sheetProtection selectLockedCells="1"/>
  <mergeCells count="59">
    <mergeCell ref="A6:D6"/>
    <mergeCell ref="Y4:AC4"/>
    <mergeCell ref="A47:E47"/>
    <mergeCell ref="P47:T47"/>
    <mergeCell ref="A16:K16"/>
    <mergeCell ref="W43:Z43"/>
    <mergeCell ref="AA43:AC44"/>
    <mergeCell ref="W44:Z44"/>
    <mergeCell ref="W40:Z40"/>
    <mergeCell ref="AA40:AC41"/>
    <mergeCell ref="W41:Z41"/>
    <mergeCell ref="W42:Z42"/>
    <mergeCell ref="W36:Z36"/>
    <mergeCell ref="AA26:AC27"/>
    <mergeCell ref="AA29:AC30"/>
    <mergeCell ref="W33:Z33"/>
    <mergeCell ref="AA33:AC34"/>
    <mergeCell ref="W34:Z34"/>
    <mergeCell ref="W37:Z37"/>
    <mergeCell ref="W21:Z21"/>
    <mergeCell ref="W22:Z22"/>
    <mergeCell ref="W23:Z23"/>
    <mergeCell ref="W26:Z26"/>
    <mergeCell ref="W27:Z27"/>
    <mergeCell ref="W28:Z28"/>
    <mergeCell ref="W29:Z29"/>
    <mergeCell ref="W30:Z30"/>
    <mergeCell ref="Z16:AB16"/>
    <mergeCell ref="W35:Z35"/>
    <mergeCell ref="B42:D44"/>
    <mergeCell ref="P7:Q7"/>
    <mergeCell ref="B19:D20"/>
    <mergeCell ref="B21:D23"/>
    <mergeCell ref="B26:D27"/>
    <mergeCell ref="B28:D30"/>
    <mergeCell ref="A18:B18"/>
    <mergeCell ref="F7:K7"/>
    <mergeCell ref="L7:O7"/>
    <mergeCell ref="L15:P17"/>
    <mergeCell ref="Q16:R16"/>
    <mergeCell ref="K18:P18"/>
    <mergeCell ref="R18:T18"/>
    <mergeCell ref="AA36:AC37"/>
    <mergeCell ref="Y5:AC5"/>
    <mergeCell ref="Y2:AC2"/>
    <mergeCell ref="B33:D34"/>
    <mergeCell ref="B35:D37"/>
    <mergeCell ref="B40:D41"/>
    <mergeCell ref="E2:N2"/>
    <mergeCell ref="E3:N3"/>
    <mergeCell ref="E4:N4"/>
    <mergeCell ref="E5:N5"/>
    <mergeCell ref="AB7:AC7"/>
    <mergeCell ref="W7:AA7"/>
    <mergeCell ref="AA22:AC23"/>
    <mergeCell ref="S15:Y17"/>
    <mergeCell ref="AA19:AC20"/>
    <mergeCell ref="W19:Z19"/>
    <mergeCell ref="W20:Z20"/>
  </mergeCells>
  <phoneticPr fontId="0" type="noConversion"/>
  <printOptions horizontalCentered="1" verticalCentered="1"/>
  <pageMargins left="0.1" right="0.1" top="0.1" bottom="0.1" header="0.1" footer="0.1"/>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topLeftCell="A13"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256" t="str">
        <f>Teams!D7</f>
        <v>Insert Tournament Name</v>
      </c>
      <c r="F2" s="256"/>
      <c r="G2" s="256"/>
      <c r="H2" s="256"/>
      <c r="I2" s="256"/>
      <c r="J2" s="256"/>
      <c r="K2" s="256"/>
      <c r="L2" s="256"/>
      <c r="M2" s="256"/>
      <c r="N2" s="256"/>
      <c r="U2" s="74" t="s">
        <v>30</v>
      </c>
      <c r="V2" s="50"/>
      <c r="W2" s="50"/>
      <c r="X2" s="238" t="str">
        <f>Teams!D8</f>
        <v>Insert Date</v>
      </c>
      <c r="Y2" s="238"/>
      <c r="Z2" s="238"/>
      <c r="AA2" s="238"/>
      <c r="AB2" s="238"/>
      <c r="AC2" s="238"/>
    </row>
    <row r="3" spans="1:29" ht="20.100000000000001" customHeight="1" thickBot="1" x14ac:dyDescent="0.25">
      <c r="A3" s="74" t="s">
        <v>3</v>
      </c>
      <c r="D3" s="36"/>
      <c r="E3" s="257" t="str">
        <f>Teams!D10</f>
        <v>Insert HJ Name</v>
      </c>
      <c r="F3" s="257"/>
      <c r="G3" s="257"/>
      <c r="H3" s="257"/>
      <c r="I3" s="257"/>
      <c r="J3" s="257"/>
      <c r="K3" s="257"/>
      <c r="L3" s="257"/>
      <c r="M3" s="257"/>
      <c r="N3" s="257"/>
      <c r="U3" s="74" t="s">
        <v>2</v>
      </c>
      <c r="V3" s="50"/>
      <c r="W3" s="50"/>
      <c r="X3" s="156" t="str">
        <f>Teams!D9</f>
        <v>Insert Host Name</v>
      </c>
      <c r="Y3" s="156"/>
      <c r="Z3" s="50"/>
    </row>
    <row r="4" spans="1:29" ht="20.100000000000001" customHeight="1" x14ac:dyDescent="0.2">
      <c r="A4" s="139" t="s">
        <v>4</v>
      </c>
      <c r="B4" s="161"/>
      <c r="C4" s="72"/>
      <c r="D4" s="72"/>
      <c r="E4" s="258" t="str">
        <f>Teams!C14</f>
        <v>Team 2</v>
      </c>
      <c r="F4" s="258"/>
      <c r="G4" s="258"/>
      <c r="H4" s="258"/>
      <c r="I4" s="258"/>
      <c r="J4" s="258"/>
      <c r="K4" s="258"/>
      <c r="L4" s="258"/>
      <c r="M4" s="258"/>
      <c r="N4" s="258"/>
      <c r="O4" s="140"/>
      <c r="P4" s="140"/>
      <c r="Q4" s="140"/>
      <c r="R4" s="141" t="s">
        <v>31</v>
      </c>
      <c r="S4" s="140"/>
      <c r="T4" s="140"/>
      <c r="U4" s="140"/>
      <c r="V4" s="72"/>
      <c r="W4" s="72"/>
      <c r="X4" s="319">
        <f>Teams!B14</f>
        <v>0</v>
      </c>
      <c r="Y4" s="319"/>
      <c r="Z4" s="319"/>
      <c r="AA4" s="319"/>
      <c r="AB4" s="319"/>
      <c r="AC4" s="320"/>
    </row>
    <row r="5" spans="1:29" ht="20.100000000000001" customHeight="1" x14ac:dyDescent="0.2">
      <c r="A5" s="142" t="s">
        <v>7</v>
      </c>
      <c r="B5" s="162"/>
      <c r="C5" s="36"/>
      <c r="D5" s="36"/>
      <c r="E5" s="259">
        <f>Teams!G14</f>
        <v>0</v>
      </c>
      <c r="F5" s="259"/>
      <c r="G5" s="259"/>
      <c r="H5" s="259"/>
      <c r="I5" s="259"/>
      <c r="J5" s="259"/>
      <c r="K5" s="259"/>
      <c r="L5" s="259"/>
      <c r="M5" s="259"/>
      <c r="N5" s="259"/>
      <c r="O5" s="84"/>
      <c r="P5" s="84"/>
      <c r="Q5" s="84"/>
      <c r="R5" s="143" t="s">
        <v>73</v>
      </c>
      <c r="S5" s="84"/>
      <c r="T5" s="84"/>
      <c r="U5" s="84"/>
      <c r="V5" s="36"/>
      <c r="W5" s="36"/>
      <c r="X5" s="321">
        <f>Teams!H14</f>
        <v>0</v>
      </c>
      <c r="Y5" s="321"/>
      <c r="Z5" s="321"/>
      <c r="AA5" s="321"/>
      <c r="AB5" s="321"/>
      <c r="AC5" s="322"/>
    </row>
    <row r="6" spans="1:29" ht="21" customHeight="1" x14ac:dyDescent="0.2">
      <c r="A6" s="312" t="s">
        <v>116</v>
      </c>
      <c r="B6" s="313"/>
      <c r="C6" s="313"/>
      <c r="D6" s="313"/>
      <c r="E6" s="36" t="s">
        <v>117</v>
      </c>
      <c r="F6" s="36"/>
      <c r="G6" s="36"/>
      <c r="H6" s="36"/>
      <c r="I6" s="36"/>
      <c r="J6" s="36"/>
      <c r="K6" s="36"/>
      <c r="L6" s="36"/>
      <c r="M6" s="36"/>
      <c r="N6" s="36"/>
      <c r="O6" s="220"/>
      <c r="P6" s="220"/>
      <c r="Q6" s="220"/>
      <c r="R6" s="143" t="s">
        <v>118</v>
      </c>
      <c r="S6" s="143"/>
      <c r="T6" s="143"/>
      <c r="U6" s="143"/>
      <c r="V6" s="143"/>
      <c r="W6" s="143"/>
      <c r="X6" s="36" t="s">
        <v>119</v>
      </c>
      <c r="Y6" s="36"/>
      <c r="Z6" s="36"/>
      <c r="AA6" s="36"/>
      <c r="AB6" s="36"/>
      <c r="AC6" s="144"/>
    </row>
    <row r="7" spans="1:29" s="47" customFormat="1" ht="32.25" customHeight="1" x14ac:dyDescent="0.2">
      <c r="A7" s="159"/>
      <c r="B7" s="163" t="s">
        <v>32</v>
      </c>
      <c r="C7" s="45"/>
      <c r="D7" s="45"/>
      <c r="E7" s="45"/>
      <c r="F7" s="308" t="s">
        <v>33</v>
      </c>
      <c r="G7" s="225"/>
      <c r="H7" s="225"/>
      <c r="I7" s="225"/>
      <c r="J7" s="225"/>
      <c r="K7" s="225"/>
      <c r="L7" s="227" t="s">
        <v>34</v>
      </c>
      <c r="M7" s="228"/>
      <c r="N7" s="228"/>
      <c r="O7" s="229"/>
      <c r="P7" s="262" t="s">
        <v>35</v>
      </c>
      <c r="Q7" s="264"/>
      <c r="R7" s="46" t="s">
        <v>36</v>
      </c>
      <c r="S7" s="46"/>
      <c r="T7" s="46"/>
      <c r="U7" s="46"/>
      <c r="V7" s="46"/>
      <c r="W7" s="262" t="s">
        <v>37</v>
      </c>
      <c r="X7" s="263"/>
      <c r="Y7" s="263"/>
      <c r="Z7" s="263"/>
      <c r="AA7" s="264"/>
      <c r="AB7" s="260" t="s">
        <v>85</v>
      </c>
      <c r="AC7" s="261"/>
    </row>
    <row r="8" spans="1:29" ht="18.95" customHeight="1" x14ac:dyDescent="0.2">
      <c r="A8" s="159">
        <v>1</v>
      </c>
      <c r="B8" s="164"/>
      <c r="C8" s="38"/>
      <c r="D8" s="38"/>
      <c r="E8" s="39"/>
      <c r="F8" s="42"/>
      <c r="G8" s="42"/>
      <c r="H8" s="42"/>
      <c r="I8" s="42"/>
      <c r="J8" s="42"/>
      <c r="K8" s="42"/>
      <c r="L8" s="155"/>
      <c r="M8" s="82"/>
      <c r="N8" s="82"/>
      <c r="O8" s="129"/>
      <c r="P8" s="130"/>
      <c r="Q8" s="129"/>
      <c r="R8" s="131"/>
      <c r="S8" s="131"/>
      <c r="T8" s="131"/>
      <c r="U8" s="131"/>
      <c r="V8" s="38"/>
      <c r="W8" s="42"/>
      <c r="X8" s="42"/>
      <c r="Y8" s="42"/>
      <c r="Z8" s="42"/>
      <c r="AA8" s="42"/>
      <c r="AB8" s="79"/>
      <c r="AC8" s="145"/>
    </row>
    <row r="9" spans="1:29" ht="18.95" customHeight="1" x14ac:dyDescent="0.2">
      <c r="A9" s="159">
        <v>2</v>
      </c>
      <c r="B9" s="164"/>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5"/>
    </row>
    <row r="10" spans="1:29" ht="18.95" customHeight="1" x14ac:dyDescent="0.2">
      <c r="A10" s="159">
        <v>3</v>
      </c>
      <c r="B10" s="164"/>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5"/>
    </row>
    <row r="11" spans="1:29" ht="18.95" customHeight="1" x14ac:dyDescent="0.2">
      <c r="A11" s="159">
        <v>4</v>
      </c>
      <c r="B11" s="164"/>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5"/>
    </row>
    <row r="12" spans="1:29" ht="18.95" customHeight="1" x14ac:dyDescent="0.2">
      <c r="A12" s="159">
        <v>5</v>
      </c>
      <c r="B12" s="164"/>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5"/>
    </row>
    <row r="13" spans="1:29" ht="18.95" customHeight="1" thickBot="1" x14ac:dyDescent="0.25">
      <c r="A13" s="160">
        <v>6</v>
      </c>
      <c r="B13" s="165"/>
      <c r="C13" s="147"/>
      <c r="D13" s="147"/>
      <c r="E13" s="148"/>
      <c r="F13" s="149"/>
      <c r="G13" s="149"/>
      <c r="H13" s="149"/>
      <c r="I13" s="149"/>
      <c r="J13" s="149"/>
      <c r="K13" s="149"/>
      <c r="L13" s="146"/>
      <c r="M13" s="147"/>
      <c r="N13" s="147"/>
      <c r="O13" s="158"/>
      <c r="P13" s="150"/>
      <c r="Q13" s="152"/>
      <c r="R13" s="151"/>
      <c r="S13" s="151"/>
      <c r="T13" s="151"/>
      <c r="U13" s="151"/>
      <c r="V13" s="147"/>
      <c r="W13" s="149"/>
      <c r="X13" s="149"/>
      <c r="Y13" s="149"/>
      <c r="Z13" s="149"/>
      <c r="AA13" s="149"/>
      <c r="AB13" s="146"/>
      <c r="AC13" s="153"/>
    </row>
    <row r="14" spans="1:29" s="170"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9"/>
      <c r="I15" s="74"/>
      <c r="J15" s="50"/>
      <c r="K15" s="50"/>
      <c r="L15" s="309" t="s">
        <v>82</v>
      </c>
      <c r="M15" s="309"/>
      <c r="N15" s="309"/>
      <c r="O15" s="309"/>
      <c r="P15" s="309"/>
      <c r="Q15" s="157"/>
      <c r="R15" s="166" t="str">
        <f>IF(Teams!F13="Y",Teams!D13-0.51,"")</f>
        <v/>
      </c>
      <c r="S15" s="271" t="s">
        <v>95</v>
      </c>
      <c r="T15" s="271"/>
      <c r="U15" s="271"/>
      <c r="V15" s="271"/>
      <c r="W15" s="271"/>
      <c r="X15" s="271"/>
      <c r="Y15" s="218"/>
      <c r="Z15" s="168"/>
      <c r="AA15" s="169"/>
      <c r="AB15" s="169"/>
      <c r="AC15" s="169"/>
    </row>
    <row r="16" spans="1:29" ht="13.5" customHeight="1" x14ac:dyDescent="0.2">
      <c r="A16" s="318" t="s">
        <v>38</v>
      </c>
      <c r="B16" s="318"/>
      <c r="C16" s="318"/>
      <c r="D16" s="318"/>
      <c r="E16" s="318"/>
      <c r="F16" s="318"/>
      <c r="G16" s="318"/>
      <c r="H16" s="318"/>
      <c r="I16" s="318"/>
      <c r="J16" s="318"/>
      <c r="K16" s="318"/>
      <c r="L16" s="309"/>
      <c r="M16" s="309"/>
      <c r="N16" s="309"/>
      <c r="O16" s="309"/>
      <c r="P16" s="309"/>
      <c r="Q16" s="310">
        <f>IF(Teams!F14="Y",Teams!D14-0.51,Teams!I13)</f>
        <v>-0.51</v>
      </c>
      <c r="R16" s="310"/>
      <c r="S16" s="271"/>
      <c r="T16" s="271"/>
      <c r="U16" s="271"/>
      <c r="V16" s="271"/>
      <c r="W16" s="271"/>
      <c r="X16" s="271"/>
      <c r="Y16" s="218"/>
      <c r="Z16" s="282" t="str">
        <f>IF(Teams!F14="Y","TEAM","DIVISION")</f>
        <v>DIVISION</v>
      </c>
      <c r="AA16" s="282"/>
      <c r="AB16" s="282"/>
      <c r="AC16" s="167"/>
    </row>
    <row r="17" spans="1:29" ht="3" customHeight="1" x14ac:dyDescent="0.2">
      <c r="B17" s="50"/>
      <c r="C17" s="50"/>
      <c r="D17" s="50"/>
      <c r="E17" s="50"/>
      <c r="F17" s="50"/>
      <c r="G17" s="50"/>
      <c r="H17" s="219"/>
      <c r="I17" s="74"/>
      <c r="J17" s="50"/>
      <c r="K17" s="50"/>
      <c r="L17" s="309"/>
      <c r="M17" s="309"/>
      <c r="N17" s="309"/>
      <c r="O17" s="309"/>
      <c r="P17" s="309"/>
      <c r="Q17" s="157"/>
      <c r="R17" s="166" t="str">
        <f>IF(Teams!F15="Y",Teams!D15-0.51,"")</f>
        <v/>
      </c>
      <c r="S17" s="271"/>
      <c r="T17" s="271"/>
      <c r="U17" s="271"/>
      <c r="V17" s="271"/>
      <c r="W17" s="271"/>
      <c r="X17" s="271"/>
      <c r="Y17" s="218"/>
      <c r="Z17" s="168"/>
      <c r="AA17" s="169"/>
      <c r="AB17" s="169"/>
      <c r="AC17" s="169"/>
    </row>
    <row r="18" spans="1:29" s="43" customFormat="1" ht="18.95" customHeight="1" x14ac:dyDescent="0.2">
      <c r="A18" s="307" t="s">
        <v>81</v>
      </c>
      <c r="B18" s="307"/>
      <c r="D18" s="49" t="s">
        <v>39</v>
      </c>
      <c r="F18" s="74" t="s">
        <v>40</v>
      </c>
      <c r="I18" s="80"/>
      <c r="J18" s="80"/>
      <c r="K18" s="311" t="s">
        <v>41</v>
      </c>
      <c r="L18" s="311"/>
      <c r="M18" s="311"/>
      <c r="N18" s="311"/>
      <c r="O18" s="311"/>
      <c r="P18" s="311"/>
      <c r="R18" s="311" t="s">
        <v>5</v>
      </c>
      <c r="S18" s="311"/>
      <c r="T18" s="311"/>
      <c r="V18" s="43" t="s">
        <v>77</v>
      </c>
      <c r="AA18" s="43" t="s">
        <v>78</v>
      </c>
    </row>
    <row r="19" spans="1:29" ht="18.95" customHeight="1" x14ac:dyDescent="0.2">
      <c r="A19" s="84">
        <v>1</v>
      </c>
      <c r="B19" s="239" t="str">
        <f>Round!H2</f>
        <v>Team 2</v>
      </c>
      <c r="C19" s="240"/>
      <c r="D19" s="241"/>
      <c r="E19" s="154" t="s">
        <v>10</v>
      </c>
      <c r="F19" s="173" t="str">
        <f>Round!C2</f>
        <v>Team 5</v>
      </c>
      <c r="G19" s="82"/>
      <c r="H19" s="82"/>
      <c r="I19" s="82"/>
      <c r="J19" s="82"/>
      <c r="K19" s="82"/>
      <c r="L19" s="50">
        <v>1</v>
      </c>
      <c r="M19" s="50">
        <v>2</v>
      </c>
      <c r="N19" s="50">
        <v>3</v>
      </c>
      <c r="O19" s="50">
        <v>4</v>
      </c>
      <c r="P19" s="50">
        <v>5</v>
      </c>
      <c r="Q19" s="50">
        <v>6</v>
      </c>
      <c r="R19" s="82"/>
      <c r="S19" s="82"/>
      <c r="T19" s="81"/>
      <c r="V19" s="42"/>
      <c r="W19" s="278" t="s">
        <v>42</v>
      </c>
      <c r="X19" s="280"/>
      <c r="Y19" s="280"/>
      <c r="Z19" s="281"/>
      <c r="AA19" s="272" t="s">
        <v>80</v>
      </c>
      <c r="AB19" s="273"/>
      <c r="AC19" s="274"/>
    </row>
    <row r="20" spans="1:29" ht="18.95" customHeight="1" x14ac:dyDescent="0.2">
      <c r="A20" s="84">
        <v>2</v>
      </c>
      <c r="B20" s="221"/>
      <c r="C20" s="242"/>
      <c r="D20" s="243"/>
      <c r="E20" s="154" t="s">
        <v>10</v>
      </c>
      <c r="F20" s="36"/>
      <c r="G20" s="36"/>
      <c r="H20" s="36"/>
      <c r="I20" s="36"/>
      <c r="J20" s="36"/>
      <c r="K20" s="36"/>
      <c r="L20" s="50">
        <v>1</v>
      </c>
      <c r="M20" s="50">
        <v>2</v>
      </c>
      <c r="N20" s="50">
        <v>3</v>
      </c>
      <c r="O20" s="50">
        <v>4</v>
      </c>
      <c r="P20" s="50">
        <v>5</v>
      </c>
      <c r="Q20" s="50">
        <v>6</v>
      </c>
      <c r="R20" s="38"/>
      <c r="S20" s="38"/>
      <c r="T20" s="131"/>
      <c r="V20" s="42"/>
      <c r="W20" s="278" t="s">
        <v>42</v>
      </c>
      <c r="X20" s="280"/>
      <c r="Y20" s="280"/>
      <c r="Z20" s="281"/>
      <c r="AA20" s="275"/>
      <c r="AB20" s="276"/>
      <c r="AC20" s="277"/>
    </row>
    <row r="21" spans="1:29" ht="18.95" customHeight="1" x14ac:dyDescent="0.2">
      <c r="A21" s="84">
        <v>3</v>
      </c>
      <c r="B21" s="244">
        <f>Round!B2</f>
        <v>1</v>
      </c>
      <c r="C21" s="245"/>
      <c r="D21" s="246"/>
      <c r="E21" s="154" t="s">
        <v>10</v>
      </c>
      <c r="F21" s="36"/>
      <c r="G21" s="36"/>
      <c r="H21" s="36"/>
      <c r="I21" s="36"/>
      <c r="J21" s="36"/>
      <c r="K21" s="36"/>
      <c r="L21" s="50">
        <v>1</v>
      </c>
      <c r="M21" s="50">
        <v>2</v>
      </c>
      <c r="N21" s="50">
        <v>3</v>
      </c>
      <c r="O21" s="50">
        <v>4</v>
      </c>
      <c r="P21" s="50">
        <v>5</v>
      </c>
      <c r="Q21" s="50">
        <v>6</v>
      </c>
      <c r="R21" s="38"/>
      <c r="S21" s="38"/>
      <c r="T21" s="131"/>
      <c r="V21" s="42"/>
      <c r="W21" s="278" t="s">
        <v>42</v>
      </c>
      <c r="X21" s="280"/>
      <c r="Y21" s="280"/>
      <c r="Z21" s="280"/>
      <c r="AA21" s="43" t="s">
        <v>79</v>
      </c>
    </row>
    <row r="22" spans="1:29" ht="18.95" customHeight="1" x14ac:dyDescent="0.2">
      <c r="A22" s="84">
        <v>4</v>
      </c>
      <c r="B22" s="244"/>
      <c r="C22" s="245"/>
      <c r="D22" s="246"/>
      <c r="E22" s="154" t="s">
        <v>10</v>
      </c>
      <c r="F22" s="36"/>
      <c r="G22" s="36"/>
      <c r="H22" s="36"/>
      <c r="I22" s="36"/>
      <c r="J22" s="36"/>
      <c r="K22" s="36"/>
      <c r="L22" s="50">
        <v>1</v>
      </c>
      <c r="M22" s="50">
        <v>2</v>
      </c>
      <c r="N22" s="50">
        <v>3</v>
      </c>
      <c r="O22" s="50">
        <v>4</v>
      </c>
      <c r="P22" s="50">
        <v>5</v>
      </c>
      <c r="Q22" s="50">
        <v>6</v>
      </c>
      <c r="R22" s="82"/>
      <c r="S22" s="82"/>
      <c r="T22" s="131"/>
      <c r="V22" s="42"/>
      <c r="W22" s="278" t="s">
        <v>42</v>
      </c>
      <c r="X22" s="280"/>
      <c r="Y22" s="280"/>
      <c r="Z22" s="281"/>
      <c r="AA22" s="265"/>
      <c r="AB22" s="266"/>
      <c r="AC22" s="267"/>
    </row>
    <row r="23" spans="1:29" ht="18.95" customHeight="1" x14ac:dyDescent="0.2">
      <c r="A23" s="84">
        <v>5</v>
      </c>
      <c r="B23" s="247"/>
      <c r="C23" s="248"/>
      <c r="D23" s="249"/>
      <c r="E23" s="154" t="s">
        <v>10</v>
      </c>
      <c r="F23" s="36"/>
      <c r="G23" s="36"/>
      <c r="H23" s="36"/>
      <c r="I23" s="36"/>
      <c r="J23" s="36"/>
      <c r="K23" s="36"/>
      <c r="L23" s="50">
        <v>1</v>
      </c>
      <c r="M23" s="50">
        <v>2</v>
      </c>
      <c r="N23" s="50">
        <v>3</v>
      </c>
      <c r="O23" s="50">
        <v>4</v>
      </c>
      <c r="P23" s="50">
        <v>5</v>
      </c>
      <c r="Q23" s="50">
        <v>6</v>
      </c>
      <c r="R23" s="82"/>
      <c r="S23" s="82"/>
      <c r="T23" s="131"/>
      <c r="V23" s="42"/>
      <c r="W23" s="278" t="s">
        <v>42</v>
      </c>
      <c r="X23" s="280"/>
      <c r="Y23" s="280"/>
      <c r="Z23" s="281"/>
      <c r="AA23" s="268"/>
      <c r="AB23" s="269"/>
      <c r="AC23" s="270"/>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95" t="str">
        <f>Round!C8</f>
        <v>Team 2</v>
      </c>
      <c r="C26" s="296"/>
      <c r="D26" s="297"/>
      <c r="E26" s="154" t="s">
        <v>10</v>
      </c>
      <c r="F26" s="172" t="str">
        <f>Round!H8</f>
        <v>Team 4</v>
      </c>
      <c r="G26" s="82"/>
      <c r="H26" s="82"/>
      <c r="I26" s="82"/>
      <c r="J26" s="82"/>
      <c r="K26" s="82"/>
      <c r="L26" s="50">
        <v>1</v>
      </c>
      <c r="M26" s="50">
        <v>2</v>
      </c>
      <c r="N26" s="50">
        <v>3</v>
      </c>
      <c r="O26" s="50">
        <v>4</v>
      </c>
      <c r="P26" s="50">
        <v>5</v>
      </c>
      <c r="Q26" s="50">
        <v>6</v>
      </c>
      <c r="R26" s="82"/>
      <c r="S26" s="82"/>
      <c r="T26" s="82"/>
      <c r="U26" s="37"/>
      <c r="V26" s="42"/>
      <c r="W26" s="278" t="s">
        <v>42</v>
      </c>
      <c r="X26" s="280"/>
      <c r="Y26" s="280"/>
      <c r="Z26" s="281"/>
      <c r="AA26" s="272" t="s">
        <v>80</v>
      </c>
      <c r="AB26" s="273"/>
      <c r="AC26" s="274"/>
    </row>
    <row r="27" spans="1:29" ht="18.95" customHeight="1" x14ac:dyDescent="0.2">
      <c r="A27" s="84">
        <v>2</v>
      </c>
      <c r="B27" s="298"/>
      <c r="C27" s="299"/>
      <c r="D27" s="300"/>
      <c r="E27" s="154" t="s">
        <v>10</v>
      </c>
      <c r="F27" s="36"/>
      <c r="G27" s="36"/>
      <c r="H27" s="36"/>
      <c r="I27" s="36"/>
      <c r="J27" s="36"/>
      <c r="K27" s="36"/>
      <c r="L27" s="50">
        <v>1</v>
      </c>
      <c r="M27" s="50">
        <v>2</v>
      </c>
      <c r="N27" s="50">
        <v>3</v>
      </c>
      <c r="O27" s="50">
        <v>4</v>
      </c>
      <c r="P27" s="50">
        <v>5</v>
      </c>
      <c r="Q27" s="50">
        <v>6</v>
      </c>
      <c r="R27" s="38"/>
      <c r="S27" s="38"/>
      <c r="T27" s="38"/>
      <c r="U27" s="37"/>
      <c r="V27" s="42"/>
      <c r="W27" s="278" t="s">
        <v>42</v>
      </c>
      <c r="X27" s="280"/>
      <c r="Y27" s="280"/>
      <c r="Z27" s="281"/>
      <c r="AA27" s="275"/>
      <c r="AB27" s="276"/>
      <c r="AC27" s="277"/>
    </row>
    <row r="28" spans="1:29" ht="18.95" customHeight="1" x14ac:dyDescent="0.2">
      <c r="A28" s="84">
        <v>3</v>
      </c>
      <c r="B28" s="301">
        <f>Round!B8</f>
        <v>4</v>
      </c>
      <c r="C28" s="302"/>
      <c r="D28" s="303"/>
      <c r="E28" s="154" t="s">
        <v>10</v>
      </c>
      <c r="F28" s="36"/>
      <c r="G28" s="36"/>
      <c r="H28" s="36"/>
      <c r="I28" s="36"/>
      <c r="J28" s="36"/>
      <c r="K28" s="36"/>
      <c r="L28" s="50">
        <v>1</v>
      </c>
      <c r="M28" s="50">
        <v>2</v>
      </c>
      <c r="N28" s="50">
        <v>3</v>
      </c>
      <c r="O28" s="50">
        <v>4</v>
      </c>
      <c r="P28" s="50">
        <v>5</v>
      </c>
      <c r="Q28" s="50">
        <v>6</v>
      </c>
      <c r="R28" s="38"/>
      <c r="S28" s="38"/>
      <c r="T28" s="38"/>
      <c r="U28" s="37"/>
      <c r="V28" s="42"/>
      <c r="W28" s="278" t="s">
        <v>42</v>
      </c>
      <c r="X28" s="280"/>
      <c r="Y28" s="280"/>
      <c r="Z28" s="280"/>
      <c r="AA28" s="43" t="s">
        <v>79</v>
      </c>
    </row>
    <row r="29" spans="1:29" ht="18.95" customHeight="1" x14ac:dyDescent="0.2">
      <c r="A29" s="84">
        <v>4</v>
      </c>
      <c r="B29" s="301"/>
      <c r="C29" s="302"/>
      <c r="D29" s="303"/>
      <c r="E29" s="154" t="s">
        <v>10</v>
      </c>
      <c r="F29" s="36"/>
      <c r="G29" s="36"/>
      <c r="H29" s="36"/>
      <c r="I29" s="36"/>
      <c r="J29" s="36"/>
      <c r="K29" s="36"/>
      <c r="L29" s="50">
        <v>1</v>
      </c>
      <c r="M29" s="50">
        <v>2</v>
      </c>
      <c r="N29" s="50">
        <v>3</v>
      </c>
      <c r="O29" s="50">
        <v>4</v>
      </c>
      <c r="P29" s="50">
        <v>5</v>
      </c>
      <c r="Q29" s="50">
        <v>6</v>
      </c>
      <c r="R29" s="38"/>
      <c r="S29" s="38"/>
      <c r="T29" s="38"/>
      <c r="U29" s="37"/>
      <c r="V29" s="42"/>
      <c r="W29" s="278" t="s">
        <v>42</v>
      </c>
      <c r="X29" s="280"/>
      <c r="Y29" s="280"/>
      <c r="Z29" s="281"/>
      <c r="AA29" s="265"/>
      <c r="AB29" s="266"/>
      <c r="AC29" s="267"/>
    </row>
    <row r="30" spans="1:29" ht="18.95" customHeight="1" x14ac:dyDescent="0.2">
      <c r="A30" s="84">
        <v>5</v>
      </c>
      <c r="B30" s="304"/>
      <c r="C30" s="305"/>
      <c r="D30" s="306"/>
      <c r="E30" s="154" t="s">
        <v>10</v>
      </c>
      <c r="F30" s="36"/>
      <c r="G30" s="36"/>
      <c r="H30" s="36"/>
      <c r="I30" s="36"/>
      <c r="J30" s="36"/>
      <c r="K30" s="36"/>
      <c r="L30" s="50">
        <v>1</v>
      </c>
      <c r="M30" s="50">
        <v>2</v>
      </c>
      <c r="N30" s="50">
        <v>3</v>
      </c>
      <c r="O30" s="50">
        <v>4</v>
      </c>
      <c r="P30" s="50">
        <v>5</v>
      </c>
      <c r="Q30" s="50">
        <v>6</v>
      </c>
      <c r="R30" s="82"/>
      <c r="S30" s="82"/>
      <c r="T30" s="131"/>
      <c r="U30" s="37"/>
      <c r="V30" s="42"/>
      <c r="W30" s="278" t="s">
        <v>42</v>
      </c>
      <c r="X30" s="280"/>
      <c r="Y30" s="280"/>
      <c r="Z30" s="281"/>
      <c r="AA30" s="268"/>
      <c r="AB30" s="269"/>
      <c r="AC30" s="270"/>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95" t="str">
        <f>Round!C15</f>
        <v>Team 2</v>
      </c>
      <c r="C33" s="296"/>
      <c r="D33" s="297"/>
      <c r="E33" s="37" t="s">
        <v>10</v>
      </c>
      <c r="F33" s="83" t="str">
        <f>Round!H15</f>
        <v>Team 3</v>
      </c>
      <c r="G33" s="82"/>
      <c r="H33" s="82"/>
      <c r="I33" s="82"/>
      <c r="J33" s="82"/>
      <c r="K33" s="82"/>
      <c r="L33" s="50">
        <v>1</v>
      </c>
      <c r="M33" s="50">
        <v>2</v>
      </c>
      <c r="N33" s="50">
        <v>3</v>
      </c>
      <c r="O33" s="50">
        <v>4</v>
      </c>
      <c r="P33" s="50">
        <v>5</v>
      </c>
      <c r="Q33" s="50">
        <v>6</v>
      </c>
      <c r="R33" s="82"/>
      <c r="S33" s="82"/>
      <c r="T33" s="82"/>
      <c r="U33" s="37"/>
      <c r="V33" s="42"/>
      <c r="W33" s="278" t="s">
        <v>42</v>
      </c>
      <c r="X33" s="280"/>
      <c r="Y33" s="280"/>
      <c r="Z33" s="281"/>
      <c r="AA33" s="272" t="s">
        <v>80</v>
      </c>
      <c r="AB33" s="273"/>
      <c r="AC33" s="274"/>
    </row>
    <row r="34" spans="1:29" ht="18.95" customHeight="1" x14ac:dyDescent="0.2">
      <c r="A34" s="84">
        <v>2</v>
      </c>
      <c r="B34" s="298"/>
      <c r="C34" s="299"/>
      <c r="D34" s="300"/>
      <c r="E34" s="37" t="s">
        <v>10</v>
      </c>
      <c r="F34" s="36"/>
      <c r="G34" s="36"/>
      <c r="H34" s="36"/>
      <c r="I34" s="36"/>
      <c r="J34" s="36"/>
      <c r="K34" s="36"/>
      <c r="L34" s="50">
        <v>1</v>
      </c>
      <c r="M34" s="50">
        <v>2</v>
      </c>
      <c r="N34" s="50">
        <v>3</v>
      </c>
      <c r="O34" s="50">
        <v>4</v>
      </c>
      <c r="P34" s="50">
        <v>5</v>
      </c>
      <c r="Q34" s="50">
        <v>6</v>
      </c>
      <c r="R34" s="38"/>
      <c r="S34" s="38"/>
      <c r="T34" s="38"/>
      <c r="U34" s="37"/>
      <c r="V34" s="42"/>
      <c r="W34" s="278" t="s">
        <v>42</v>
      </c>
      <c r="X34" s="280"/>
      <c r="Y34" s="280"/>
      <c r="Z34" s="281"/>
      <c r="AA34" s="275"/>
      <c r="AB34" s="276"/>
      <c r="AC34" s="277"/>
    </row>
    <row r="35" spans="1:29" ht="18.95" customHeight="1" x14ac:dyDescent="0.2">
      <c r="A35" s="84">
        <v>3</v>
      </c>
      <c r="B35" s="301">
        <f>Round!B15</f>
        <v>7</v>
      </c>
      <c r="C35" s="302"/>
      <c r="D35" s="303"/>
      <c r="E35" s="37" t="s">
        <v>10</v>
      </c>
      <c r="F35" s="36"/>
      <c r="G35" s="36"/>
      <c r="H35" s="36"/>
      <c r="I35" s="36"/>
      <c r="J35" s="36"/>
      <c r="K35" s="36"/>
      <c r="L35" s="50">
        <v>1</v>
      </c>
      <c r="M35" s="50">
        <v>2</v>
      </c>
      <c r="N35" s="50">
        <v>3</v>
      </c>
      <c r="O35" s="50">
        <v>4</v>
      </c>
      <c r="P35" s="50">
        <v>5</v>
      </c>
      <c r="Q35" s="50">
        <v>6</v>
      </c>
      <c r="R35" s="38"/>
      <c r="S35" s="38"/>
      <c r="T35" s="38"/>
      <c r="U35" s="37"/>
      <c r="V35" s="42"/>
      <c r="W35" s="278" t="s">
        <v>42</v>
      </c>
      <c r="X35" s="280"/>
      <c r="Y35" s="280"/>
      <c r="Z35" s="280"/>
      <c r="AA35" s="43" t="s">
        <v>79</v>
      </c>
    </row>
    <row r="36" spans="1:29" ht="18.95" customHeight="1" x14ac:dyDescent="0.2">
      <c r="A36" s="84">
        <v>4</v>
      </c>
      <c r="B36" s="301"/>
      <c r="C36" s="302"/>
      <c r="D36" s="303"/>
      <c r="E36" s="37" t="s">
        <v>10</v>
      </c>
      <c r="F36" s="36"/>
      <c r="G36" s="36"/>
      <c r="H36" s="36"/>
      <c r="I36" s="36"/>
      <c r="J36" s="36"/>
      <c r="K36" s="36"/>
      <c r="L36" s="50">
        <v>1</v>
      </c>
      <c r="M36" s="50">
        <v>2</v>
      </c>
      <c r="N36" s="50">
        <v>3</v>
      </c>
      <c r="O36" s="50">
        <v>4</v>
      </c>
      <c r="P36" s="50">
        <v>5</v>
      </c>
      <c r="Q36" s="50">
        <v>6</v>
      </c>
      <c r="R36" s="38"/>
      <c r="S36" s="38"/>
      <c r="T36" s="38"/>
      <c r="U36" s="37"/>
      <c r="V36" s="42"/>
      <c r="W36" s="278" t="s">
        <v>42</v>
      </c>
      <c r="X36" s="280"/>
      <c r="Y36" s="280"/>
      <c r="Z36" s="281"/>
      <c r="AA36" s="265"/>
      <c r="AB36" s="266"/>
      <c r="AC36" s="267"/>
    </row>
    <row r="37" spans="1:29" ht="18.95" customHeight="1" x14ac:dyDescent="0.2">
      <c r="A37" s="84">
        <v>5</v>
      </c>
      <c r="B37" s="304"/>
      <c r="C37" s="305"/>
      <c r="D37" s="306"/>
      <c r="E37" s="37" t="s">
        <v>10</v>
      </c>
      <c r="F37" s="36"/>
      <c r="G37" s="36"/>
      <c r="H37" s="36"/>
      <c r="I37" s="36"/>
      <c r="J37" s="36"/>
      <c r="K37" s="36"/>
      <c r="L37" s="50">
        <v>1</v>
      </c>
      <c r="M37" s="50">
        <v>2</v>
      </c>
      <c r="N37" s="50">
        <v>3</v>
      </c>
      <c r="O37" s="50">
        <v>4</v>
      </c>
      <c r="P37" s="50">
        <v>5</v>
      </c>
      <c r="Q37" s="50">
        <v>6</v>
      </c>
      <c r="R37" s="82"/>
      <c r="S37" s="82"/>
      <c r="T37" s="131"/>
      <c r="U37" s="37"/>
      <c r="V37" s="42"/>
      <c r="W37" s="278" t="s">
        <v>42</v>
      </c>
      <c r="X37" s="280"/>
      <c r="Y37" s="280"/>
      <c r="Z37" s="281"/>
      <c r="AA37" s="268"/>
      <c r="AB37" s="269"/>
      <c r="AC37" s="270"/>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39" t="str">
        <f>Round!H21</f>
        <v>Team 2</v>
      </c>
      <c r="C40" s="240"/>
      <c r="D40" s="241"/>
      <c r="E40" s="37" t="s">
        <v>10</v>
      </c>
      <c r="F40" s="173" t="str">
        <f>Round!C21</f>
        <v>Team 1</v>
      </c>
      <c r="G40" s="82"/>
      <c r="H40" s="82"/>
      <c r="I40" s="82"/>
      <c r="J40" s="82"/>
      <c r="K40" s="82"/>
      <c r="L40" s="50">
        <v>1</v>
      </c>
      <c r="M40" s="50">
        <v>2</v>
      </c>
      <c r="N40" s="50">
        <v>3</v>
      </c>
      <c r="O40" s="50">
        <v>4</v>
      </c>
      <c r="P40" s="50">
        <v>5</v>
      </c>
      <c r="Q40" s="50">
        <v>6</v>
      </c>
      <c r="R40" s="82"/>
      <c r="S40" s="82"/>
      <c r="T40" s="82"/>
      <c r="U40" s="37"/>
      <c r="V40" s="42"/>
      <c r="W40" s="278" t="s">
        <v>42</v>
      </c>
      <c r="X40" s="280"/>
      <c r="Y40" s="280"/>
      <c r="Z40" s="281"/>
      <c r="AA40" s="272" t="s">
        <v>80</v>
      </c>
      <c r="AB40" s="273"/>
      <c r="AC40" s="274"/>
    </row>
    <row r="41" spans="1:29" ht="18.95" customHeight="1" x14ac:dyDescent="0.2">
      <c r="A41" s="84">
        <v>2</v>
      </c>
      <c r="B41" s="221"/>
      <c r="C41" s="242"/>
      <c r="D41" s="243"/>
      <c r="E41" s="37" t="s">
        <v>10</v>
      </c>
      <c r="F41" s="36"/>
      <c r="G41" s="36"/>
      <c r="H41" s="36"/>
      <c r="I41" s="36"/>
      <c r="J41" s="36"/>
      <c r="K41" s="36"/>
      <c r="L41" s="50">
        <v>1</v>
      </c>
      <c r="M41" s="50">
        <v>2</v>
      </c>
      <c r="N41" s="50">
        <v>3</v>
      </c>
      <c r="O41" s="50">
        <v>4</v>
      </c>
      <c r="P41" s="50">
        <v>5</v>
      </c>
      <c r="Q41" s="50">
        <v>6</v>
      </c>
      <c r="R41" s="38"/>
      <c r="S41" s="38"/>
      <c r="T41" s="38"/>
      <c r="U41" s="37"/>
      <c r="V41" s="42"/>
      <c r="W41" s="278" t="s">
        <v>42</v>
      </c>
      <c r="X41" s="280"/>
      <c r="Y41" s="280"/>
      <c r="Z41" s="281"/>
      <c r="AA41" s="275"/>
      <c r="AB41" s="276"/>
      <c r="AC41" s="277"/>
    </row>
    <row r="42" spans="1:29" ht="18.95" customHeight="1" x14ac:dyDescent="0.2">
      <c r="A42" s="84">
        <v>3</v>
      </c>
      <c r="B42" s="244">
        <f>Round!B21</f>
        <v>10</v>
      </c>
      <c r="C42" s="245"/>
      <c r="D42" s="246"/>
      <c r="E42" s="37" t="s">
        <v>10</v>
      </c>
      <c r="F42" s="36"/>
      <c r="G42" s="36"/>
      <c r="H42" s="36"/>
      <c r="I42" s="36"/>
      <c r="J42" s="36"/>
      <c r="K42" s="36"/>
      <c r="L42" s="50">
        <v>1</v>
      </c>
      <c r="M42" s="50">
        <v>2</v>
      </c>
      <c r="N42" s="50">
        <v>3</v>
      </c>
      <c r="O42" s="50">
        <v>4</v>
      </c>
      <c r="P42" s="50">
        <v>5</v>
      </c>
      <c r="Q42" s="50">
        <v>6</v>
      </c>
      <c r="R42" s="38"/>
      <c r="S42" s="38"/>
      <c r="T42" s="38"/>
      <c r="U42" s="37"/>
      <c r="V42" s="42"/>
      <c r="W42" s="278" t="s">
        <v>42</v>
      </c>
      <c r="X42" s="280"/>
      <c r="Y42" s="280"/>
      <c r="Z42" s="280"/>
      <c r="AA42" s="43" t="s">
        <v>79</v>
      </c>
    </row>
    <row r="43" spans="1:29" ht="18.95" customHeight="1" x14ac:dyDescent="0.2">
      <c r="A43" s="84">
        <v>4</v>
      </c>
      <c r="B43" s="244"/>
      <c r="C43" s="245"/>
      <c r="D43" s="246"/>
      <c r="E43" s="37" t="s">
        <v>10</v>
      </c>
      <c r="F43" s="36"/>
      <c r="G43" s="36"/>
      <c r="H43" s="36"/>
      <c r="I43" s="36"/>
      <c r="J43" s="36"/>
      <c r="K43" s="36"/>
      <c r="L43" s="50">
        <v>1</v>
      </c>
      <c r="M43" s="50">
        <v>2</v>
      </c>
      <c r="N43" s="50">
        <v>3</v>
      </c>
      <c r="O43" s="50">
        <v>4</v>
      </c>
      <c r="P43" s="50">
        <v>5</v>
      </c>
      <c r="Q43" s="50">
        <v>6</v>
      </c>
      <c r="R43" s="38"/>
      <c r="S43" s="38"/>
      <c r="T43" s="38"/>
      <c r="U43" s="37"/>
      <c r="V43" s="42"/>
      <c r="W43" s="278" t="s">
        <v>42</v>
      </c>
      <c r="X43" s="280"/>
      <c r="Y43" s="280"/>
      <c r="Z43" s="281"/>
      <c r="AA43" s="265"/>
      <c r="AB43" s="266"/>
      <c r="AC43" s="267"/>
    </row>
    <row r="44" spans="1:29" ht="18.95" customHeight="1" x14ac:dyDescent="0.2">
      <c r="A44" s="84">
        <v>5</v>
      </c>
      <c r="B44" s="247"/>
      <c r="C44" s="248"/>
      <c r="D44" s="249"/>
      <c r="E44" s="37" t="s">
        <v>10</v>
      </c>
      <c r="F44" s="36"/>
      <c r="G44" s="36"/>
      <c r="H44" s="36"/>
      <c r="I44" s="36"/>
      <c r="J44" s="36"/>
      <c r="K44" s="36"/>
      <c r="L44" s="50">
        <v>1</v>
      </c>
      <c r="M44" s="50">
        <v>2</v>
      </c>
      <c r="N44" s="50">
        <v>3</v>
      </c>
      <c r="O44" s="50">
        <v>4</v>
      </c>
      <c r="P44" s="50">
        <v>5</v>
      </c>
      <c r="Q44" s="50">
        <v>6</v>
      </c>
      <c r="R44" s="82"/>
      <c r="S44" s="82"/>
      <c r="T44" s="131"/>
      <c r="U44" s="37"/>
      <c r="V44" s="42"/>
      <c r="W44" s="278" t="s">
        <v>42</v>
      </c>
      <c r="X44" s="280"/>
      <c r="Y44" s="280"/>
      <c r="Z44" s="281"/>
      <c r="AA44" s="268"/>
      <c r="AB44" s="269"/>
      <c r="AC44" s="270"/>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1"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316" t="s">
        <v>107</v>
      </c>
      <c r="B47" s="316"/>
      <c r="C47" s="316"/>
      <c r="D47" s="316"/>
      <c r="E47" s="316"/>
      <c r="F47" s="82"/>
      <c r="G47" s="82"/>
      <c r="H47" s="82"/>
      <c r="I47" s="82"/>
      <c r="J47" s="82"/>
      <c r="K47" s="82"/>
      <c r="L47" s="82"/>
      <c r="M47" s="210"/>
      <c r="N47" s="209"/>
      <c r="O47" s="209"/>
      <c r="P47" s="317" t="s">
        <v>108</v>
      </c>
      <c r="Q47" s="317"/>
      <c r="R47" s="317"/>
      <c r="S47" s="317"/>
      <c r="T47" s="317"/>
      <c r="U47" s="82"/>
      <c r="V47" s="82"/>
      <c r="W47" s="82"/>
      <c r="X47" s="82"/>
      <c r="Y47" s="82"/>
      <c r="Z47" s="82"/>
      <c r="AA47" s="82"/>
      <c r="AB47" s="82"/>
      <c r="AC47" s="82"/>
    </row>
    <row r="48" spans="1:29" s="212" customFormat="1" ht="13.5" customHeight="1" x14ac:dyDescent="0.2">
      <c r="A48" s="211" t="s">
        <v>83</v>
      </c>
      <c r="P48" s="213"/>
      <c r="U48" s="214" t="s">
        <v>86</v>
      </c>
    </row>
    <row r="49" ht="11.25" customHeight="1" x14ac:dyDescent="0.2"/>
  </sheetData>
  <sheetProtection selectLockedCells="1"/>
  <mergeCells count="59">
    <mergeCell ref="A47:E47"/>
    <mergeCell ref="P47:T47"/>
    <mergeCell ref="B21:D23"/>
    <mergeCell ref="B26:D27"/>
    <mergeCell ref="B28:D30"/>
    <mergeCell ref="B33:D34"/>
    <mergeCell ref="W28:Z28"/>
    <mergeCell ref="W33:Z33"/>
    <mergeCell ref="W21:Z21"/>
    <mergeCell ref="W22:Z22"/>
    <mergeCell ref="W26:Z26"/>
    <mergeCell ref="W43:Z43"/>
    <mergeCell ref="AA43:AC44"/>
    <mergeCell ref="W44:Z44"/>
    <mergeCell ref="B40:D41"/>
    <mergeCell ref="B42:D44"/>
    <mergeCell ref="W42:Z42"/>
    <mergeCell ref="AA36:AC37"/>
    <mergeCell ref="W37:Z37"/>
    <mergeCell ref="B35:D37"/>
    <mergeCell ref="W40:Z40"/>
    <mergeCell ref="AA40:AC41"/>
    <mergeCell ref="W41:Z41"/>
    <mergeCell ref="W36:Z36"/>
    <mergeCell ref="AA33:AC34"/>
    <mergeCell ref="W34:Z34"/>
    <mergeCell ref="W35:Z35"/>
    <mergeCell ref="W29:Z29"/>
    <mergeCell ref="AA29:AC30"/>
    <mergeCell ref="W30:Z30"/>
    <mergeCell ref="AA26:AC27"/>
    <mergeCell ref="W27:Z27"/>
    <mergeCell ref="X5:AC5"/>
    <mergeCell ref="A18:B18"/>
    <mergeCell ref="K18:P18"/>
    <mergeCell ref="R18:T18"/>
    <mergeCell ref="W19:Z19"/>
    <mergeCell ref="AA19:AC20"/>
    <mergeCell ref="W20:Z20"/>
    <mergeCell ref="B19:D20"/>
    <mergeCell ref="Q16:R16"/>
    <mergeCell ref="Z16:AB16"/>
    <mergeCell ref="P7:Q7"/>
    <mergeCell ref="W7:AA7"/>
    <mergeCell ref="E5:N5"/>
    <mergeCell ref="F7:K7"/>
    <mergeCell ref="AA22:AC23"/>
    <mergeCell ref="W23:Z23"/>
    <mergeCell ref="AB7:AC7"/>
    <mergeCell ref="L15:P17"/>
    <mergeCell ref="S15:X17"/>
    <mergeCell ref="A16:K16"/>
    <mergeCell ref="X2:AC2"/>
    <mergeCell ref="X4:AC4"/>
    <mergeCell ref="E2:N2"/>
    <mergeCell ref="E3:N3"/>
    <mergeCell ref="E4:N4"/>
    <mergeCell ref="L7:O7"/>
    <mergeCell ref="A6:D6"/>
  </mergeCells>
  <printOptions horizontalCentered="1" verticalCentered="1"/>
  <pageMargins left="0.1" right="0.1" top="0.1" bottom="0.1" header="0.1" footer="0.1"/>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topLeftCell="A10"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256" t="str">
        <f>Teams!D7</f>
        <v>Insert Tournament Name</v>
      </c>
      <c r="F2" s="256"/>
      <c r="G2" s="256"/>
      <c r="H2" s="256"/>
      <c r="I2" s="256"/>
      <c r="J2" s="256"/>
      <c r="K2" s="256"/>
      <c r="L2" s="256"/>
      <c r="M2" s="256"/>
      <c r="N2" s="256"/>
      <c r="U2" s="74" t="s">
        <v>30</v>
      </c>
      <c r="V2" s="50"/>
      <c r="W2" s="50"/>
      <c r="X2" s="238" t="str">
        <f>Teams!D8</f>
        <v>Insert Date</v>
      </c>
      <c r="Y2" s="238"/>
      <c r="Z2" s="238"/>
      <c r="AA2" s="238"/>
      <c r="AB2" s="238"/>
      <c r="AC2" s="238"/>
    </row>
    <row r="3" spans="1:29" ht="20.100000000000001" customHeight="1" thickBot="1" x14ac:dyDescent="0.25">
      <c r="A3" s="74" t="s">
        <v>3</v>
      </c>
      <c r="D3" s="36"/>
      <c r="E3" s="257" t="str">
        <f>Teams!D10</f>
        <v>Insert HJ Name</v>
      </c>
      <c r="F3" s="257"/>
      <c r="G3" s="257"/>
      <c r="H3" s="257"/>
      <c r="I3" s="257"/>
      <c r="J3" s="257"/>
      <c r="K3" s="257"/>
      <c r="L3" s="257"/>
      <c r="M3" s="257"/>
      <c r="N3" s="257"/>
      <c r="U3" s="74" t="s">
        <v>2</v>
      </c>
      <c r="V3" s="50"/>
      <c r="W3" s="50"/>
      <c r="X3" s="323" t="str">
        <f>Teams!D9</f>
        <v>Insert Host Name</v>
      </c>
      <c r="Y3" s="323"/>
      <c r="Z3" s="323"/>
      <c r="AA3" s="323"/>
      <c r="AB3" s="323"/>
      <c r="AC3" s="323"/>
    </row>
    <row r="4" spans="1:29" ht="20.100000000000001" customHeight="1" x14ac:dyDescent="0.2">
      <c r="A4" s="139" t="s">
        <v>4</v>
      </c>
      <c r="B4" s="161"/>
      <c r="C4" s="72"/>
      <c r="D4" s="72"/>
      <c r="E4" s="258" t="str">
        <f>Teams!C15</f>
        <v>Team 3</v>
      </c>
      <c r="F4" s="258"/>
      <c r="G4" s="258"/>
      <c r="H4" s="258"/>
      <c r="I4" s="258"/>
      <c r="J4" s="258"/>
      <c r="K4" s="258"/>
      <c r="L4" s="258"/>
      <c r="M4" s="258"/>
      <c r="N4" s="258"/>
      <c r="O4" s="140"/>
      <c r="P4" s="140"/>
      <c r="Q4" s="140"/>
      <c r="R4" s="141" t="s">
        <v>31</v>
      </c>
      <c r="S4" s="140"/>
      <c r="T4" s="140"/>
      <c r="U4" s="140"/>
      <c r="V4" s="72"/>
      <c r="W4" s="72"/>
      <c r="X4" s="319">
        <f>Teams!B15</f>
        <v>0</v>
      </c>
      <c r="Y4" s="319"/>
      <c r="Z4" s="319"/>
      <c r="AA4" s="319"/>
      <c r="AB4" s="319"/>
      <c r="AC4" s="320"/>
    </row>
    <row r="5" spans="1:29" ht="20.100000000000001" customHeight="1" x14ac:dyDescent="0.2">
      <c r="A5" s="142" t="s">
        <v>7</v>
      </c>
      <c r="B5" s="162"/>
      <c r="C5" s="36"/>
      <c r="D5" s="36"/>
      <c r="E5" s="259">
        <f>Teams!G15</f>
        <v>0</v>
      </c>
      <c r="F5" s="259"/>
      <c r="G5" s="259"/>
      <c r="H5" s="259"/>
      <c r="I5" s="259"/>
      <c r="J5" s="259"/>
      <c r="K5" s="259"/>
      <c r="L5" s="259"/>
      <c r="M5" s="259"/>
      <c r="N5" s="259"/>
      <c r="O5" s="84"/>
      <c r="P5" s="84"/>
      <c r="Q5" s="84"/>
      <c r="R5" s="143" t="s">
        <v>73</v>
      </c>
      <c r="S5" s="84"/>
      <c r="T5" s="84"/>
      <c r="U5" s="84"/>
      <c r="V5" s="36"/>
      <c r="W5" s="36"/>
      <c r="X5" s="321">
        <f>Teams!H15</f>
        <v>0</v>
      </c>
      <c r="Y5" s="321"/>
      <c r="Z5" s="321"/>
      <c r="AA5" s="321"/>
      <c r="AB5" s="321"/>
      <c r="AC5" s="322"/>
    </row>
    <row r="6" spans="1:29" ht="21" customHeight="1" x14ac:dyDescent="0.2">
      <c r="A6" s="312" t="s">
        <v>116</v>
      </c>
      <c r="B6" s="313"/>
      <c r="C6" s="313"/>
      <c r="D6" s="313"/>
      <c r="E6" s="36" t="s">
        <v>117</v>
      </c>
      <c r="F6" s="36"/>
      <c r="G6" s="36"/>
      <c r="H6" s="36"/>
      <c r="I6" s="36"/>
      <c r="J6" s="36"/>
      <c r="K6" s="36"/>
      <c r="L6" s="36"/>
      <c r="M6" s="36"/>
      <c r="N6" s="36"/>
      <c r="O6" s="220"/>
      <c r="P6" s="220"/>
      <c r="Q6" s="220"/>
      <c r="R6" s="143" t="s">
        <v>118</v>
      </c>
      <c r="S6" s="143"/>
      <c r="T6" s="143"/>
      <c r="U6" s="143"/>
      <c r="V6" s="143"/>
      <c r="W6" s="143"/>
      <c r="X6" s="36" t="s">
        <v>119</v>
      </c>
      <c r="Y6" s="36"/>
      <c r="Z6" s="36"/>
      <c r="AA6" s="36"/>
      <c r="AB6" s="36"/>
      <c r="AC6" s="144"/>
    </row>
    <row r="7" spans="1:29" s="47" customFormat="1" ht="32.25" customHeight="1" x14ac:dyDescent="0.2">
      <c r="A7" s="159"/>
      <c r="B7" s="163" t="s">
        <v>32</v>
      </c>
      <c r="C7" s="45"/>
      <c r="D7" s="45"/>
      <c r="E7" s="45"/>
      <c r="F7" s="308" t="s">
        <v>33</v>
      </c>
      <c r="G7" s="225"/>
      <c r="H7" s="225"/>
      <c r="I7" s="225"/>
      <c r="J7" s="225"/>
      <c r="K7" s="225"/>
      <c r="L7" s="227" t="s">
        <v>34</v>
      </c>
      <c r="M7" s="228"/>
      <c r="N7" s="228"/>
      <c r="O7" s="229"/>
      <c r="P7" s="262" t="s">
        <v>35</v>
      </c>
      <c r="Q7" s="264"/>
      <c r="R7" s="46" t="s">
        <v>36</v>
      </c>
      <c r="S7" s="46"/>
      <c r="T7" s="46"/>
      <c r="U7" s="46"/>
      <c r="V7" s="46"/>
      <c r="W7" s="262" t="s">
        <v>37</v>
      </c>
      <c r="X7" s="263"/>
      <c r="Y7" s="263"/>
      <c r="Z7" s="263"/>
      <c r="AA7" s="264"/>
      <c r="AB7" s="260" t="s">
        <v>85</v>
      </c>
      <c r="AC7" s="261"/>
    </row>
    <row r="8" spans="1:29" ht="18.95" customHeight="1" x14ac:dyDescent="0.2">
      <c r="A8" s="159">
        <v>1</v>
      </c>
      <c r="B8" s="164"/>
      <c r="C8" s="38"/>
      <c r="D8" s="38"/>
      <c r="E8" s="39"/>
      <c r="F8" s="42"/>
      <c r="G8" s="42"/>
      <c r="H8" s="42"/>
      <c r="I8" s="42"/>
      <c r="J8" s="42"/>
      <c r="K8" s="42"/>
      <c r="L8" s="155"/>
      <c r="M8" s="82"/>
      <c r="N8" s="82"/>
      <c r="O8" s="129"/>
      <c r="P8" s="130"/>
      <c r="Q8" s="129"/>
      <c r="R8" s="131"/>
      <c r="S8" s="131"/>
      <c r="T8" s="131"/>
      <c r="U8" s="131"/>
      <c r="V8" s="38"/>
      <c r="W8" s="42"/>
      <c r="X8" s="42"/>
      <c r="Y8" s="42"/>
      <c r="Z8" s="42"/>
      <c r="AA8" s="42"/>
      <c r="AB8" s="79"/>
      <c r="AC8" s="145"/>
    </row>
    <row r="9" spans="1:29" ht="18.95" customHeight="1" x14ac:dyDescent="0.2">
      <c r="A9" s="159">
        <v>2</v>
      </c>
      <c r="B9" s="164"/>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5"/>
    </row>
    <row r="10" spans="1:29" ht="18.95" customHeight="1" x14ac:dyDescent="0.2">
      <c r="A10" s="159">
        <v>3</v>
      </c>
      <c r="B10" s="164"/>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5"/>
    </row>
    <row r="11" spans="1:29" ht="18.95" customHeight="1" x14ac:dyDescent="0.2">
      <c r="A11" s="159">
        <v>4</v>
      </c>
      <c r="B11" s="164"/>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5"/>
    </row>
    <row r="12" spans="1:29" ht="18.95" customHeight="1" x14ac:dyDescent="0.2">
      <c r="A12" s="159">
        <v>5</v>
      </c>
      <c r="B12" s="164"/>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5"/>
    </row>
    <row r="13" spans="1:29" ht="18.95" customHeight="1" thickBot="1" x14ac:dyDescent="0.25">
      <c r="A13" s="160">
        <v>6</v>
      </c>
      <c r="B13" s="165"/>
      <c r="C13" s="147"/>
      <c r="D13" s="147"/>
      <c r="E13" s="148"/>
      <c r="F13" s="149"/>
      <c r="G13" s="149"/>
      <c r="H13" s="149"/>
      <c r="I13" s="149"/>
      <c r="J13" s="149"/>
      <c r="K13" s="149"/>
      <c r="L13" s="146"/>
      <c r="M13" s="147"/>
      <c r="N13" s="147"/>
      <c r="O13" s="158"/>
      <c r="P13" s="150"/>
      <c r="Q13" s="152"/>
      <c r="R13" s="151"/>
      <c r="S13" s="151"/>
      <c r="T13" s="151"/>
      <c r="U13" s="151"/>
      <c r="V13" s="147"/>
      <c r="W13" s="149"/>
      <c r="X13" s="149"/>
      <c r="Y13" s="149"/>
      <c r="Z13" s="149"/>
      <c r="AA13" s="149"/>
      <c r="AB13" s="146"/>
      <c r="AC13" s="153"/>
    </row>
    <row r="14" spans="1:29" s="170"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9"/>
      <c r="I15" s="74"/>
      <c r="J15" s="50"/>
      <c r="K15" s="50"/>
      <c r="L15" s="309" t="s">
        <v>82</v>
      </c>
      <c r="M15" s="309"/>
      <c r="N15" s="309"/>
      <c r="O15" s="309"/>
      <c r="P15" s="309"/>
      <c r="Q15" s="157"/>
      <c r="R15" s="166" t="str">
        <f>IF(Teams!F13="Y",Teams!D13-0.51,"")</f>
        <v/>
      </c>
      <c r="S15" s="271" t="s">
        <v>95</v>
      </c>
      <c r="T15" s="271"/>
      <c r="U15" s="271"/>
      <c r="V15" s="271"/>
      <c r="W15" s="271"/>
      <c r="X15" s="271"/>
      <c r="Y15" s="218"/>
      <c r="Z15" s="168"/>
      <c r="AA15" s="169"/>
      <c r="AB15" s="169"/>
      <c r="AC15" s="169"/>
    </row>
    <row r="16" spans="1:29" ht="13.5" customHeight="1" x14ac:dyDescent="0.2">
      <c r="A16" s="324" t="s">
        <v>38</v>
      </c>
      <c r="B16" s="324"/>
      <c r="C16" s="324"/>
      <c r="D16" s="324"/>
      <c r="E16" s="324"/>
      <c r="F16" s="324"/>
      <c r="G16" s="324"/>
      <c r="H16" s="324"/>
      <c r="I16" s="324"/>
      <c r="J16" s="324"/>
      <c r="K16" s="324"/>
      <c r="L16" s="309"/>
      <c r="M16" s="309"/>
      <c r="N16" s="309"/>
      <c r="O16" s="309"/>
      <c r="P16" s="309"/>
      <c r="Q16" s="310">
        <f>IF(Teams!F15="Y",Teams!D15-0.51,Teams!I13)</f>
        <v>-0.51</v>
      </c>
      <c r="R16" s="310"/>
      <c r="S16" s="271"/>
      <c r="T16" s="271"/>
      <c r="U16" s="271"/>
      <c r="V16" s="271"/>
      <c r="W16" s="271"/>
      <c r="X16" s="271"/>
      <c r="Y16" s="218"/>
      <c r="Z16" s="282" t="str">
        <f>IF(Teams!F15="Y","TEAM","DIVISION")</f>
        <v>DIVISION</v>
      </c>
      <c r="AA16" s="282"/>
      <c r="AB16" s="282"/>
      <c r="AC16" s="167"/>
    </row>
    <row r="17" spans="1:29" ht="3" customHeight="1" x14ac:dyDescent="0.2">
      <c r="B17" s="50"/>
      <c r="C17" s="50"/>
      <c r="D17" s="50"/>
      <c r="E17" s="50"/>
      <c r="F17" s="50"/>
      <c r="G17" s="50"/>
      <c r="H17" s="219"/>
      <c r="I17" s="74"/>
      <c r="J17" s="50"/>
      <c r="K17" s="50"/>
      <c r="L17" s="309"/>
      <c r="M17" s="309"/>
      <c r="N17" s="309"/>
      <c r="O17" s="309"/>
      <c r="P17" s="309"/>
      <c r="Q17" s="157"/>
      <c r="R17" s="166" t="str">
        <f>IF(Teams!F15="Y",Teams!D15-0.51,"")</f>
        <v/>
      </c>
      <c r="S17" s="271"/>
      <c r="T17" s="271"/>
      <c r="U17" s="271"/>
      <c r="V17" s="271"/>
      <c r="W17" s="271"/>
      <c r="X17" s="271"/>
      <c r="Y17" s="218"/>
      <c r="Z17" s="168"/>
      <c r="AA17" s="169"/>
      <c r="AB17" s="169"/>
      <c r="AC17" s="169"/>
    </row>
    <row r="18" spans="1:29" s="43" customFormat="1" ht="18.95" customHeight="1" x14ac:dyDescent="0.2">
      <c r="A18" s="307" t="s">
        <v>81</v>
      </c>
      <c r="B18" s="307"/>
      <c r="D18" s="49" t="s">
        <v>39</v>
      </c>
      <c r="F18" s="74" t="s">
        <v>40</v>
      </c>
      <c r="I18" s="80"/>
      <c r="J18" s="80"/>
      <c r="K18" s="311" t="s">
        <v>41</v>
      </c>
      <c r="L18" s="311"/>
      <c r="M18" s="311"/>
      <c r="N18" s="311"/>
      <c r="O18" s="311"/>
      <c r="P18" s="311"/>
      <c r="R18" s="311" t="s">
        <v>5</v>
      </c>
      <c r="S18" s="311"/>
      <c r="T18" s="311"/>
      <c r="V18" s="43" t="s">
        <v>77</v>
      </c>
      <c r="AA18" s="43" t="s">
        <v>78</v>
      </c>
    </row>
    <row r="19" spans="1:29" ht="18.95" customHeight="1" x14ac:dyDescent="0.2">
      <c r="A19" s="84">
        <v>1</v>
      </c>
      <c r="B19" s="295" t="str">
        <f>Round!C6</f>
        <v>Team 3</v>
      </c>
      <c r="C19" s="296"/>
      <c r="D19" s="297"/>
      <c r="E19" s="154" t="s">
        <v>10</v>
      </c>
      <c r="F19" s="172" t="str">
        <f>Round!H6</f>
        <v>Team 5</v>
      </c>
      <c r="G19" s="82"/>
      <c r="H19" s="82"/>
      <c r="I19" s="82"/>
      <c r="J19" s="82"/>
      <c r="K19" s="82"/>
      <c r="L19" s="50">
        <v>1</v>
      </c>
      <c r="M19" s="50">
        <v>2</v>
      </c>
      <c r="N19" s="50">
        <v>3</v>
      </c>
      <c r="O19" s="50">
        <v>4</v>
      </c>
      <c r="P19" s="50">
        <v>5</v>
      </c>
      <c r="Q19" s="50">
        <v>6</v>
      </c>
      <c r="R19" s="82"/>
      <c r="S19" s="82"/>
      <c r="T19" s="81"/>
      <c r="V19" s="42"/>
      <c r="W19" s="278" t="s">
        <v>42</v>
      </c>
      <c r="X19" s="280"/>
      <c r="Y19" s="280"/>
      <c r="Z19" s="281"/>
      <c r="AA19" s="272" t="s">
        <v>80</v>
      </c>
      <c r="AB19" s="273"/>
      <c r="AC19" s="274"/>
    </row>
    <row r="20" spans="1:29" ht="18.95" customHeight="1" x14ac:dyDescent="0.2">
      <c r="A20" s="84">
        <v>2</v>
      </c>
      <c r="B20" s="298"/>
      <c r="C20" s="299"/>
      <c r="D20" s="300"/>
      <c r="E20" s="154" t="s">
        <v>10</v>
      </c>
      <c r="F20" s="36"/>
      <c r="G20" s="36"/>
      <c r="H20" s="36"/>
      <c r="I20" s="36"/>
      <c r="J20" s="36"/>
      <c r="K20" s="36"/>
      <c r="L20" s="50">
        <v>1</v>
      </c>
      <c r="M20" s="50">
        <v>2</v>
      </c>
      <c r="N20" s="50">
        <v>3</v>
      </c>
      <c r="O20" s="50">
        <v>4</v>
      </c>
      <c r="P20" s="50">
        <v>5</v>
      </c>
      <c r="Q20" s="50">
        <v>6</v>
      </c>
      <c r="R20" s="38"/>
      <c r="S20" s="38"/>
      <c r="T20" s="131"/>
      <c r="V20" s="42"/>
      <c r="W20" s="278" t="s">
        <v>42</v>
      </c>
      <c r="X20" s="280"/>
      <c r="Y20" s="280"/>
      <c r="Z20" s="281"/>
      <c r="AA20" s="275"/>
      <c r="AB20" s="276"/>
      <c r="AC20" s="277"/>
    </row>
    <row r="21" spans="1:29" ht="18.95" customHeight="1" x14ac:dyDescent="0.2">
      <c r="A21" s="84">
        <v>3</v>
      </c>
      <c r="B21" s="301">
        <f>Round!B6</f>
        <v>3</v>
      </c>
      <c r="C21" s="302"/>
      <c r="D21" s="303"/>
      <c r="E21" s="154" t="s">
        <v>10</v>
      </c>
      <c r="F21" s="36"/>
      <c r="G21" s="36"/>
      <c r="H21" s="36"/>
      <c r="I21" s="36"/>
      <c r="J21" s="36"/>
      <c r="K21" s="36"/>
      <c r="L21" s="50">
        <v>1</v>
      </c>
      <c r="M21" s="50">
        <v>2</v>
      </c>
      <c r="N21" s="50">
        <v>3</v>
      </c>
      <c r="O21" s="50">
        <v>4</v>
      </c>
      <c r="P21" s="50">
        <v>5</v>
      </c>
      <c r="Q21" s="50">
        <v>6</v>
      </c>
      <c r="R21" s="38"/>
      <c r="S21" s="38"/>
      <c r="T21" s="131"/>
      <c r="V21" s="42"/>
      <c r="W21" s="278" t="s">
        <v>42</v>
      </c>
      <c r="X21" s="280"/>
      <c r="Y21" s="280"/>
      <c r="Z21" s="280"/>
      <c r="AA21" s="43" t="s">
        <v>79</v>
      </c>
    </row>
    <row r="22" spans="1:29" ht="18.95" customHeight="1" x14ac:dyDescent="0.2">
      <c r="A22" s="84">
        <v>4</v>
      </c>
      <c r="B22" s="301"/>
      <c r="C22" s="302"/>
      <c r="D22" s="303"/>
      <c r="E22" s="154" t="s">
        <v>10</v>
      </c>
      <c r="F22" s="36"/>
      <c r="G22" s="36"/>
      <c r="H22" s="36"/>
      <c r="I22" s="36"/>
      <c r="J22" s="36"/>
      <c r="K22" s="36"/>
      <c r="L22" s="50">
        <v>1</v>
      </c>
      <c r="M22" s="50">
        <v>2</v>
      </c>
      <c r="N22" s="50">
        <v>3</v>
      </c>
      <c r="O22" s="50">
        <v>4</v>
      </c>
      <c r="P22" s="50">
        <v>5</v>
      </c>
      <c r="Q22" s="50">
        <v>6</v>
      </c>
      <c r="R22" s="82"/>
      <c r="S22" s="82"/>
      <c r="T22" s="131"/>
      <c r="V22" s="42"/>
      <c r="W22" s="278" t="s">
        <v>42</v>
      </c>
      <c r="X22" s="280"/>
      <c r="Y22" s="280"/>
      <c r="Z22" s="281"/>
      <c r="AA22" s="265"/>
      <c r="AB22" s="266"/>
      <c r="AC22" s="267"/>
    </row>
    <row r="23" spans="1:29" ht="18.95" customHeight="1" x14ac:dyDescent="0.2">
      <c r="A23" s="84">
        <v>5</v>
      </c>
      <c r="B23" s="304"/>
      <c r="C23" s="305"/>
      <c r="D23" s="306"/>
      <c r="E23" s="154" t="s">
        <v>10</v>
      </c>
      <c r="F23" s="36"/>
      <c r="G23" s="36"/>
      <c r="H23" s="36"/>
      <c r="I23" s="36"/>
      <c r="J23" s="36"/>
      <c r="K23" s="36"/>
      <c r="L23" s="50">
        <v>1</v>
      </c>
      <c r="M23" s="50">
        <v>2</v>
      </c>
      <c r="N23" s="50">
        <v>3</v>
      </c>
      <c r="O23" s="50">
        <v>4</v>
      </c>
      <c r="P23" s="50">
        <v>5</v>
      </c>
      <c r="Q23" s="50">
        <v>6</v>
      </c>
      <c r="R23" s="82"/>
      <c r="S23" s="82"/>
      <c r="T23" s="131"/>
      <c r="V23" s="42"/>
      <c r="W23" s="278" t="s">
        <v>42</v>
      </c>
      <c r="X23" s="280"/>
      <c r="Y23" s="280"/>
      <c r="Z23" s="281"/>
      <c r="AA23" s="268"/>
      <c r="AB23" s="269"/>
      <c r="AC23" s="270"/>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39" t="str">
        <f>Round!H10</f>
        <v>Team 3</v>
      </c>
      <c r="C26" s="240"/>
      <c r="D26" s="241"/>
      <c r="E26" s="154" t="s">
        <v>10</v>
      </c>
      <c r="F26" s="173" t="str">
        <f>Round!C10</f>
        <v>Team 1</v>
      </c>
      <c r="G26" s="82"/>
      <c r="H26" s="82"/>
      <c r="I26" s="82"/>
      <c r="J26" s="82"/>
      <c r="K26" s="82"/>
      <c r="L26" s="50">
        <v>1</v>
      </c>
      <c r="M26" s="50">
        <v>2</v>
      </c>
      <c r="N26" s="50">
        <v>3</v>
      </c>
      <c r="O26" s="50">
        <v>4</v>
      </c>
      <c r="P26" s="50">
        <v>5</v>
      </c>
      <c r="Q26" s="50">
        <v>6</v>
      </c>
      <c r="R26" s="82"/>
      <c r="S26" s="82"/>
      <c r="T26" s="82"/>
      <c r="U26" s="37"/>
      <c r="V26" s="42"/>
      <c r="W26" s="278" t="s">
        <v>42</v>
      </c>
      <c r="X26" s="280"/>
      <c r="Y26" s="280"/>
      <c r="Z26" s="281"/>
      <c r="AA26" s="272" t="s">
        <v>80</v>
      </c>
      <c r="AB26" s="273"/>
      <c r="AC26" s="274"/>
    </row>
    <row r="27" spans="1:29" ht="18.95" customHeight="1" x14ac:dyDescent="0.2">
      <c r="A27" s="84">
        <v>2</v>
      </c>
      <c r="B27" s="221"/>
      <c r="C27" s="242"/>
      <c r="D27" s="243"/>
      <c r="E27" s="154" t="s">
        <v>10</v>
      </c>
      <c r="F27" s="36"/>
      <c r="G27" s="36"/>
      <c r="H27" s="36"/>
      <c r="I27" s="36"/>
      <c r="J27" s="36"/>
      <c r="K27" s="36"/>
      <c r="L27" s="50">
        <v>1</v>
      </c>
      <c r="M27" s="50">
        <v>2</v>
      </c>
      <c r="N27" s="50">
        <v>3</v>
      </c>
      <c r="O27" s="50">
        <v>4</v>
      </c>
      <c r="P27" s="50">
        <v>5</v>
      </c>
      <c r="Q27" s="50">
        <v>6</v>
      </c>
      <c r="R27" s="38"/>
      <c r="S27" s="38"/>
      <c r="T27" s="38"/>
      <c r="U27" s="37"/>
      <c r="V27" s="42"/>
      <c r="W27" s="278" t="s">
        <v>42</v>
      </c>
      <c r="X27" s="280"/>
      <c r="Y27" s="280"/>
      <c r="Z27" s="281"/>
      <c r="AA27" s="275"/>
      <c r="AB27" s="276"/>
      <c r="AC27" s="277"/>
    </row>
    <row r="28" spans="1:29" ht="18.95" customHeight="1" x14ac:dyDescent="0.2">
      <c r="A28" s="84">
        <v>3</v>
      </c>
      <c r="B28" s="244">
        <f>Round!B10</f>
        <v>5</v>
      </c>
      <c r="C28" s="245"/>
      <c r="D28" s="246"/>
      <c r="E28" s="154" t="s">
        <v>10</v>
      </c>
      <c r="F28" s="36"/>
      <c r="G28" s="36"/>
      <c r="H28" s="36"/>
      <c r="I28" s="36"/>
      <c r="J28" s="36"/>
      <c r="K28" s="36"/>
      <c r="L28" s="50">
        <v>1</v>
      </c>
      <c r="M28" s="50">
        <v>2</v>
      </c>
      <c r="N28" s="50">
        <v>3</v>
      </c>
      <c r="O28" s="50">
        <v>4</v>
      </c>
      <c r="P28" s="50">
        <v>5</v>
      </c>
      <c r="Q28" s="50">
        <v>6</v>
      </c>
      <c r="R28" s="38"/>
      <c r="S28" s="38"/>
      <c r="T28" s="38"/>
      <c r="U28" s="37"/>
      <c r="V28" s="42"/>
      <c r="W28" s="278" t="s">
        <v>42</v>
      </c>
      <c r="X28" s="280"/>
      <c r="Y28" s="280"/>
      <c r="Z28" s="280"/>
      <c r="AA28" s="43" t="s">
        <v>79</v>
      </c>
    </row>
    <row r="29" spans="1:29" ht="18.95" customHeight="1" x14ac:dyDescent="0.2">
      <c r="A29" s="84">
        <v>4</v>
      </c>
      <c r="B29" s="244"/>
      <c r="C29" s="245"/>
      <c r="D29" s="246"/>
      <c r="E29" s="154" t="s">
        <v>10</v>
      </c>
      <c r="F29" s="36"/>
      <c r="G29" s="36"/>
      <c r="H29" s="36"/>
      <c r="I29" s="36"/>
      <c r="J29" s="36"/>
      <c r="K29" s="36"/>
      <c r="L29" s="50">
        <v>1</v>
      </c>
      <c r="M29" s="50">
        <v>2</v>
      </c>
      <c r="N29" s="50">
        <v>3</v>
      </c>
      <c r="O29" s="50">
        <v>4</v>
      </c>
      <c r="P29" s="50">
        <v>5</v>
      </c>
      <c r="Q29" s="50">
        <v>6</v>
      </c>
      <c r="R29" s="38"/>
      <c r="S29" s="38"/>
      <c r="T29" s="38"/>
      <c r="U29" s="37"/>
      <c r="V29" s="42"/>
      <c r="W29" s="278" t="s">
        <v>42</v>
      </c>
      <c r="X29" s="280"/>
      <c r="Y29" s="280"/>
      <c r="Z29" s="281"/>
      <c r="AA29" s="265"/>
      <c r="AB29" s="266"/>
      <c r="AC29" s="267"/>
    </row>
    <row r="30" spans="1:29" ht="18.95" customHeight="1" x14ac:dyDescent="0.2">
      <c r="A30" s="84">
        <v>5</v>
      </c>
      <c r="B30" s="247"/>
      <c r="C30" s="248"/>
      <c r="D30" s="249"/>
      <c r="E30" s="154" t="s">
        <v>10</v>
      </c>
      <c r="F30" s="36"/>
      <c r="G30" s="36"/>
      <c r="H30" s="36"/>
      <c r="I30" s="36"/>
      <c r="J30" s="36"/>
      <c r="K30" s="36"/>
      <c r="L30" s="50">
        <v>1</v>
      </c>
      <c r="M30" s="50">
        <v>2</v>
      </c>
      <c r="N30" s="50">
        <v>3</v>
      </c>
      <c r="O30" s="50">
        <v>4</v>
      </c>
      <c r="P30" s="50">
        <v>5</v>
      </c>
      <c r="Q30" s="50">
        <v>6</v>
      </c>
      <c r="R30" s="82"/>
      <c r="S30" s="82"/>
      <c r="T30" s="131"/>
      <c r="U30" s="37"/>
      <c r="V30" s="42"/>
      <c r="W30" s="278" t="s">
        <v>42</v>
      </c>
      <c r="X30" s="280"/>
      <c r="Y30" s="280"/>
      <c r="Z30" s="281"/>
      <c r="AA30" s="268"/>
      <c r="AB30" s="269"/>
      <c r="AC30" s="270"/>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39" t="str">
        <f>Round!H15</f>
        <v>Team 3</v>
      </c>
      <c r="C33" s="240"/>
      <c r="D33" s="241"/>
      <c r="E33" s="37" t="s">
        <v>10</v>
      </c>
      <c r="F33" s="173" t="str">
        <f>Round!C15</f>
        <v>Team 2</v>
      </c>
      <c r="G33" s="82"/>
      <c r="H33" s="82"/>
      <c r="I33" s="82"/>
      <c r="J33" s="82"/>
      <c r="K33" s="82"/>
      <c r="L33" s="50">
        <v>1</v>
      </c>
      <c r="M33" s="50">
        <v>2</v>
      </c>
      <c r="N33" s="50">
        <v>3</v>
      </c>
      <c r="O33" s="50">
        <v>4</v>
      </c>
      <c r="P33" s="50">
        <v>5</v>
      </c>
      <c r="Q33" s="50">
        <v>6</v>
      </c>
      <c r="R33" s="82"/>
      <c r="S33" s="82"/>
      <c r="T33" s="82"/>
      <c r="U33" s="37"/>
      <c r="V33" s="42"/>
      <c r="W33" s="278" t="s">
        <v>42</v>
      </c>
      <c r="X33" s="280"/>
      <c r="Y33" s="280"/>
      <c r="Z33" s="281"/>
      <c r="AA33" s="272" t="s">
        <v>80</v>
      </c>
      <c r="AB33" s="273"/>
      <c r="AC33" s="274"/>
    </row>
    <row r="34" spans="1:29" ht="18.95" customHeight="1" x14ac:dyDescent="0.2">
      <c r="A34" s="84">
        <v>2</v>
      </c>
      <c r="B34" s="221"/>
      <c r="C34" s="242"/>
      <c r="D34" s="243"/>
      <c r="E34" s="37" t="s">
        <v>10</v>
      </c>
      <c r="F34" s="36"/>
      <c r="G34" s="36"/>
      <c r="H34" s="36"/>
      <c r="I34" s="36"/>
      <c r="J34" s="36"/>
      <c r="K34" s="36"/>
      <c r="L34" s="50">
        <v>1</v>
      </c>
      <c r="M34" s="50">
        <v>2</v>
      </c>
      <c r="N34" s="50">
        <v>3</v>
      </c>
      <c r="O34" s="50">
        <v>4</v>
      </c>
      <c r="P34" s="50">
        <v>5</v>
      </c>
      <c r="Q34" s="50">
        <v>6</v>
      </c>
      <c r="R34" s="38"/>
      <c r="S34" s="38"/>
      <c r="T34" s="38"/>
      <c r="U34" s="37"/>
      <c r="V34" s="42"/>
      <c r="W34" s="278" t="s">
        <v>42</v>
      </c>
      <c r="X34" s="280"/>
      <c r="Y34" s="280"/>
      <c r="Z34" s="281"/>
      <c r="AA34" s="275"/>
      <c r="AB34" s="276"/>
      <c r="AC34" s="277"/>
    </row>
    <row r="35" spans="1:29" ht="18.95" customHeight="1" x14ac:dyDescent="0.2">
      <c r="A35" s="84">
        <v>3</v>
      </c>
      <c r="B35" s="244">
        <f>Round!B15</f>
        <v>7</v>
      </c>
      <c r="C35" s="245"/>
      <c r="D35" s="246"/>
      <c r="E35" s="37" t="s">
        <v>10</v>
      </c>
      <c r="F35" s="36"/>
      <c r="G35" s="36"/>
      <c r="H35" s="36"/>
      <c r="I35" s="36"/>
      <c r="J35" s="36"/>
      <c r="K35" s="36"/>
      <c r="L35" s="50">
        <v>1</v>
      </c>
      <c r="M35" s="50">
        <v>2</v>
      </c>
      <c r="N35" s="50">
        <v>3</v>
      </c>
      <c r="O35" s="50">
        <v>4</v>
      </c>
      <c r="P35" s="50">
        <v>5</v>
      </c>
      <c r="Q35" s="50">
        <v>6</v>
      </c>
      <c r="R35" s="38"/>
      <c r="S35" s="38"/>
      <c r="T35" s="38"/>
      <c r="U35" s="37"/>
      <c r="V35" s="42"/>
      <c r="W35" s="278" t="s">
        <v>42</v>
      </c>
      <c r="X35" s="280"/>
      <c r="Y35" s="280"/>
      <c r="Z35" s="280"/>
      <c r="AA35" s="43" t="s">
        <v>79</v>
      </c>
    </row>
    <row r="36" spans="1:29" ht="18.95" customHeight="1" x14ac:dyDescent="0.2">
      <c r="A36" s="84">
        <v>4</v>
      </c>
      <c r="B36" s="244"/>
      <c r="C36" s="245"/>
      <c r="D36" s="246"/>
      <c r="E36" s="37" t="s">
        <v>10</v>
      </c>
      <c r="F36" s="36"/>
      <c r="G36" s="36"/>
      <c r="H36" s="36"/>
      <c r="I36" s="36"/>
      <c r="J36" s="36"/>
      <c r="K36" s="36"/>
      <c r="L36" s="50">
        <v>1</v>
      </c>
      <c r="M36" s="50">
        <v>2</v>
      </c>
      <c r="N36" s="50">
        <v>3</v>
      </c>
      <c r="O36" s="50">
        <v>4</v>
      </c>
      <c r="P36" s="50">
        <v>5</v>
      </c>
      <c r="Q36" s="50">
        <v>6</v>
      </c>
      <c r="R36" s="38"/>
      <c r="S36" s="38"/>
      <c r="T36" s="38"/>
      <c r="U36" s="37"/>
      <c r="V36" s="42"/>
      <c r="W36" s="278" t="s">
        <v>42</v>
      </c>
      <c r="X36" s="280"/>
      <c r="Y36" s="280"/>
      <c r="Z36" s="281"/>
      <c r="AA36" s="265"/>
      <c r="AB36" s="266"/>
      <c r="AC36" s="267"/>
    </row>
    <row r="37" spans="1:29" ht="18.95" customHeight="1" x14ac:dyDescent="0.2">
      <c r="A37" s="84">
        <v>5</v>
      </c>
      <c r="B37" s="247"/>
      <c r="C37" s="248"/>
      <c r="D37" s="249"/>
      <c r="E37" s="37" t="s">
        <v>10</v>
      </c>
      <c r="F37" s="36"/>
      <c r="G37" s="36"/>
      <c r="H37" s="36"/>
      <c r="I37" s="36"/>
      <c r="J37" s="36"/>
      <c r="K37" s="36"/>
      <c r="L37" s="50">
        <v>1</v>
      </c>
      <c r="M37" s="50">
        <v>2</v>
      </c>
      <c r="N37" s="50">
        <v>3</v>
      </c>
      <c r="O37" s="50">
        <v>4</v>
      </c>
      <c r="P37" s="50">
        <v>5</v>
      </c>
      <c r="Q37" s="50">
        <v>6</v>
      </c>
      <c r="R37" s="82"/>
      <c r="S37" s="82"/>
      <c r="T37" s="131"/>
      <c r="U37" s="37"/>
      <c r="V37" s="42"/>
      <c r="W37" s="278" t="s">
        <v>42</v>
      </c>
      <c r="X37" s="280"/>
      <c r="Y37" s="280"/>
      <c r="Z37" s="281"/>
      <c r="AA37" s="268"/>
      <c r="AB37" s="269"/>
      <c r="AC37" s="270"/>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95" t="str">
        <f>Round!C19</f>
        <v>Team 3</v>
      </c>
      <c r="C40" s="296"/>
      <c r="D40" s="297"/>
      <c r="E40" s="37" t="s">
        <v>10</v>
      </c>
      <c r="F40" s="172" t="str">
        <f>Round!H19</f>
        <v>Team 4</v>
      </c>
      <c r="G40" s="82"/>
      <c r="H40" s="82"/>
      <c r="I40" s="82"/>
      <c r="J40" s="82"/>
      <c r="K40" s="82"/>
      <c r="L40" s="50">
        <v>1</v>
      </c>
      <c r="M40" s="50">
        <v>2</v>
      </c>
      <c r="N40" s="50">
        <v>3</v>
      </c>
      <c r="O40" s="50">
        <v>4</v>
      </c>
      <c r="P40" s="50">
        <v>5</v>
      </c>
      <c r="Q40" s="50">
        <v>6</v>
      </c>
      <c r="R40" s="82"/>
      <c r="S40" s="82"/>
      <c r="T40" s="82"/>
      <c r="U40" s="37"/>
      <c r="V40" s="42"/>
      <c r="W40" s="278" t="s">
        <v>42</v>
      </c>
      <c r="X40" s="280"/>
      <c r="Y40" s="280"/>
      <c r="Z40" s="281"/>
      <c r="AA40" s="272" t="s">
        <v>80</v>
      </c>
      <c r="AB40" s="273"/>
      <c r="AC40" s="274"/>
    </row>
    <row r="41" spans="1:29" ht="18.95" customHeight="1" x14ac:dyDescent="0.2">
      <c r="A41" s="84">
        <v>2</v>
      </c>
      <c r="B41" s="298"/>
      <c r="C41" s="299"/>
      <c r="D41" s="300"/>
      <c r="E41" s="37" t="s">
        <v>10</v>
      </c>
      <c r="F41" s="36"/>
      <c r="G41" s="36"/>
      <c r="H41" s="36"/>
      <c r="I41" s="36"/>
      <c r="J41" s="36"/>
      <c r="K41" s="36"/>
      <c r="L41" s="50">
        <v>1</v>
      </c>
      <c r="M41" s="50">
        <v>2</v>
      </c>
      <c r="N41" s="50">
        <v>3</v>
      </c>
      <c r="O41" s="50">
        <v>4</v>
      </c>
      <c r="P41" s="50">
        <v>5</v>
      </c>
      <c r="Q41" s="50">
        <v>6</v>
      </c>
      <c r="R41" s="38"/>
      <c r="S41" s="38"/>
      <c r="T41" s="38"/>
      <c r="U41" s="37"/>
      <c r="V41" s="42"/>
      <c r="W41" s="278" t="s">
        <v>42</v>
      </c>
      <c r="X41" s="280"/>
      <c r="Y41" s="280"/>
      <c r="Z41" s="281"/>
      <c r="AA41" s="275"/>
      <c r="AB41" s="276"/>
      <c r="AC41" s="277"/>
    </row>
    <row r="42" spans="1:29" ht="18.95" customHeight="1" x14ac:dyDescent="0.2">
      <c r="A42" s="84">
        <v>3</v>
      </c>
      <c r="B42" s="301">
        <f>Round!B19</f>
        <v>9</v>
      </c>
      <c r="C42" s="302"/>
      <c r="D42" s="303"/>
      <c r="E42" s="37" t="s">
        <v>10</v>
      </c>
      <c r="F42" s="36"/>
      <c r="G42" s="36"/>
      <c r="H42" s="36"/>
      <c r="I42" s="36"/>
      <c r="J42" s="36"/>
      <c r="K42" s="36"/>
      <c r="L42" s="50">
        <v>1</v>
      </c>
      <c r="M42" s="50">
        <v>2</v>
      </c>
      <c r="N42" s="50">
        <v>3</v>
      </c>
      <c r="O42" s="50">
        <v>4</v>
      </c>
      <c r="P42" s="50">
        <v>5</v>
      </c>
      <c r="Q42" s="50">
        <v>6</v>
      </c>
      <c r="R42" s="38"/>
      <c r="S42" s="38"/>
      <c r="T42" s="38"/>
      <c r="U42" s="37"/>
      <c r="V42" s="42"/>
      <c r="W42" s="278" t="s">
        <v>42</v>
      </c>
      <c r="X42" s="280"/>
      <c r="Y42" s="280"/>
      <c r="Z42" s="280"/>
      <c r="AA42" s="43" t="s">
        <v>79</v>
      </c>
    </row>
    <row r="43" spans="1:29" ht="18.95" customHeight="1" x14ac:dyDescent="0.2">
      <c r="A43" s="84">
        <v>4</v>
      </c>
      <c r="B43" s="301"/>
      <c r="C43" s="302"/>
      <c r="D43" s="303"/>
      <c r="E43" s="37" t="s">
        <v>10</v>
      </c>
      <c r="F43" s="36"/>
      <c r="G43" s="36"/>
      <c r="H43" s="36"/>
      <c r="I43" s="36"/>
      <c r="J43" s="36"/>
      <c r="K43" s="36"/>
      <c r="L43" s="50">
        <v>1</v>
      </c>
      <c r="M43" s="50">
        <v>2</v>
      </c>
      <c r="N43" s="50">
        <v>3</v>
      </c>
      <c r="O43" s="50">
        <v>4</v>
      </c>
      <c r="P43" s="50">
        <v>5</v>
      </c>
      <c r="Q43" s="50">
        <v>6</v>
      </c>
      <c r="R43" s="38"/>
      <c r="S43" s="38"/>
      <c r="T43" s="38"/>
      <c r="U43" s="37"/>
      <c r="V43" s="42"/>
      <c r="W43" s="278" t="s">
        <v>42</v>
      </c>
      <c r="X43" s="280"/>
      <c r="Y43" s="280"/>
      <c r="Z43" s="281"/>
      <c r="AA43" s="265"/>
      <c r="AB43" s="266"/>
      <c r="AC43" s="267"/>
    </row>
    <row r="44" spans="1:29" ht="18.95" customHeight="1" x14ac:dyDescent="0.2">
      <c r="A44" s="84">
        <v>5</v>
      </c>
      <c r="B44" s="304"/>
      <c r="C44" s="305"/>
      <c r="D44" s="306"/>
      <c r="E44" s="37" t="s">
        <v>10</v>
      </c>
      <c r="F44" s="36"/>
      <c r="G44" s="36"/>
      <c r="H44" s="36"/>
      <c r="I44" s="36"/>
      <c r="J44" s="36"/>
      <c r="K44" s="36"/>
      <c r="L44" s="50">
        <v>1</v>
      </c>
      <c r="M44" s="50">
        <v>2</v>
      </c>
      <c r="N44" s="50">
        <v>3</v>
      </c>
      <c r="O44" s="50">
        <v>4</v>
      </c>
      <c r="P44" s="50">
        <v>5</v>
      </c>
      <c r="Q44" s="50">
        <v>6</v>
      </c>
      <c r="R44" s="82"/>
      <c r="S44" s="82"/>
      <c r="T44" s="131"/>
      <c r="U44" s="37"/>
      <c r="V44" s="42"/>
      <c r="W44" s="278" t="s">
        <v>42</v>
      </c>
      <c r="X44" s="280"/>
      <c r="Y44" s="280"/>
      <c r="Z44" s="281"/>
      <c r="AA44" s="268"/>
      <c r="AB44" s="269"/>
      <c r="AC44" s="270"/>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1"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316" t="s">
        <v>107</v>
      </c>
      <c r="B47" s="316"/>
      <c r="C47" s="316"/>
      <c r="D47" s="316"/>
      <c r="E47" s="316"/>
      <c r="F47" s="82"/>
      <c r="G47" s="82"/>
      <c r="H47" s="82"/>
      <c r="I47" s="82"/>
      <c r="J47" s="82"/>
      <c r="K47" s="82"/>
      <c r="L47" s="82"/>
      <c r="M47" s="210"/>
      <c r="N47" s="209"/>
      <c r="O47" s="209"/>
      <c r="P47" s="317" t="s">
        <v>108</v>
      </c>
      <c r="Q47" s="317"/>
      <c r="R47" s="317"/>
      <c r="S47" s="317"/>
      <c r="T47" s="317"/>
      <c r="U47" s="82"/>
      <c r="V47" s="82"/>
      <c r="W47" s="82"/>
      <c r="X47" s="82"/>
      <c r="Y47" s="82"/>
      <c r="Z47" s="82"/>
      <c r="AA47" s="82"/>
      <c r="AB47" s="82"/>
      <c r="AC47" s="82"/>
    </row>
    <row r="48" spans="1:29" s="212" customFormat="1" ht="13.5" customHeight="1" x14ac:dyDescent="0.2">
      <c r="A48" s="211" t="s">
        <v>83</v>
      </c>
      <c r="P48" s="213"/>
      <c r="U48" s="214" t="s">
        <v>86</v>
      </c>
    </row>
    <row r="49" ht="11.25" customHeight="1" x14ac:dyDescent="0.2"/>
  </sheetData>
  <sheetProtection selectLockedCells="1"/>
  <mergeCells count="60">
    <mergeCell ref="A6:D6"/>
    <mergeCell ref="B40:D41"/>
    <mergeCell ref="W40:Z40"/>
    <mergeCell ref="W37:Z37"/>
    <mergeCell ref="A16:K16"/>
    <mergeCell ref="L15:P17"/>
    <mergeCell ref="S15:X17"/>
    <mergeCell ref="A18:B18"/>
    <mergeCell ref="K18:P18"/>
    <mergeCell ref="R18:T18"/>
    <mergeCell ref="B19:D20"/>
    <mergeCell ref="W19:Z19"/>
    <mergeCell ref="W20:Z20"/>
    <mergeCell ref="B42:D44"/>
    <mergeCell ref="W42:Z42"/>
    <mergeCell ref="W43:Z43"/>
    <mergeCell ref="B21:D23"/>
    <mergeCell ref="W21:Z21"/>
    <mergeCell ref="W22:Z22"/>
    <mergeCell ref="B28:D30"/>
    <mergeCell ref="W28:Z28"/>
    <mergeCell ref="W29:Z29"/>
    <mergeCell ref="W36:Z36"/>
    <mergeCell ref="A47:E47"/>
    <mergeCell ref="P47:T47"/>
    <mergeCell ref="B26:D27"/>
    <mergeCell ref="W26:Z26"/>
    <mergeCell ref="AA40:AC41"/>
    <mergeCell ref="W41:Z41"/>
    <mergeCell ref="B35:D37"/>
    <mergeCell ref="W35:Z35"/>
    <mergeCell ref="AA29:AC30"/>
    <mergeCell ref="W30:Z30"/>
    <mergeCell ref="W27:Z27"/>
    <mergeCell ref="AA43:AC44"/>
    <mergeCell ref="W44:Z44"/>
    <mergeCell ref="B33:D34"/>
    <mergeCell ref="W33:Z33"/>
    <mergeCell ref="AA33:AC34"/>
    <mergeCell ref="AA19:AC20"/>
    <mergeCell ref="AA22:AC23"/>
    <mergeCell ref="W23:Z23"/>
    <mergeCell ref="AA36:AC37"/>
    <mergeCell ref="F7:K7"/>
    <mergeCell ref="L7:O7"/>
    <mergeCell ref="P7:Q7"/>
    <mergeCell ref="W7:AA7"/>
    <mergeCell ref="AB7:AC7"/>
    <mergeCell ref="W34:Z34"/>
    <mergeCell ref="Q16:R16"/>
    <mergeCell ref="Z16:AB16"/>
    <mergeCell ref="AA26:AC27"/>
    <mergeCell ref="X2:AC2"/>
    <mergeCell ref="X5:AC5"/>
    <mergeCell ref="X4:AC4"/>
    <mergeCell ref="X3:AC3"/>
    <mergeCell ref="E2:N2"/>
    <mergeCell ref="E3:N3"/>
    <mergeCell ref="E4:N4"/>
    <mergeCell ref="E5:N5"/>
  </mergeCells>
  <printOptions horizontalCentered="1" verticalCentered="1"/>
  <pageMargins left="0.1" right="0.1" top="0.1" bottom="0.1" header="0.1" footer="0.1"/>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topLeftCell="A10"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43" t="s">
        <v>27</v>
      </c>
      <c r="C1" s="43" t="s">
        <v>28</v>
      </c>
      <c r="I1" s="74" t="s">
        <v>25</v>
      </c>
      <c r="T1" s="75"/>
      <c r="U1" s="76"/>
      <c r="V1" s="76"/>
      <c r="W1" s="76"/>
      <c r="X1" s="76"/>
      <c r="Y1" s="76"/>
      <c r="Z1" s="76"/>
      <c r="AA1" s="76"/>
      <c r="AB1" s="76"/>
      <c r="AC1" s="77" t="s">
        <v>26</v>
      </c>
    </row>
    <row r="2" spans="1:29" ht="20.100000000000001" customHeight="1" x14ac:dyDescent="0.2">
      <c r="A2" s="74" t="s">
        <v>29</v>
      </c>
      <c r="D2" s="36"/>
      <c r="E2" s="256" t="str">
        <f>Teams!D7</f>
        <v>Insert Tournament Name</v>
      </c>
      <c r="F2" s="256"/>
      <c r="G2" s="256"/>
      <c r="H2" s="256"/>
      <c r="I2" s="256"/>
      <c r="J2" s="256"/>
      <c r="K2" s="256"/>
      <c r="L2" s="256"/>
      <c r="M2" s="256"/>
      <c r="N2" s="256"/>
      <c r="U2" s="74" t="s">
        <v>30</v>
      </c>
      <c r="V2" s="50"/>
      <c r="W2" s="50"/>
      <c r="X2" s="238" t="str">
        <f>Teams!D8</f>
        <v>Insert Date</v>
      </c>
      <c r="Y2" s="238"/>
      <c r="Z2" s="238"/>
      <c r="AA2" s="238"/>
      <c r="AB2" s="238"/>
      <c r="AC2" s="238"/>
    </row>
    <row r="3" spans="1:29" ht="20.100000000000001" customHeight="1" thickBot="1" x14ac:dyDescent="0.25">
      <c r="A3" s="74" t="s">
        <v>3</v>
      </c>
      <c r="D3" s="36"/>
      <c r="E3" s="257" t="str">
        <f>Teams!D10</f>
        <v>Insert HJ Name</v>
      </c>
      <c r="F3" s="257"/>
      <c r="G3" s="257"/>
      <c r="H3" s="257"/>
      <c r="I3" s="257"/>
      <c r="J3" s="257"/>
      <c r="K3" s="257"/>
      <c r="L3" s="257"/>
      <c r="M3" s="257"/>
      <c r="N3" s="257"/>
      <c r="U3" s="74" t="s">
        <v>2</v>
      </c>
      <c r="V3" s="50"/>
      <c r="W3" s="50"/>
      <c r="X3" s="323" t="str">
        <f>Teams!D9</f>
        <v>Insert Host Name</v>
      </c>
      <c r="Y3" s="323"/>
      <c r="Z3" s="323"/>
      <c r="AA3" s="323"/>
      <c r="AB3" s="323"/>
      <c r="AC3" s="323"/>
    </row>
    <row r="4" spans="1:29" ht="20.100000000000001" customHeight="1" x14ac:dyDescent="0.2">
      <c r="A4" s="139" t="s">
        <v>4</v>
      </c>
      <c r="B4" s="161"/>
      <c r="C4" s="72"/>
      <c r="D4" s="72"/>
      <c r="E4" s="258" t="str">
        <f>Teams!C16</f>
        <v>Team 4</v>
      </c>
      <c r="F4" s="258"/>
      <c r="G4" s="258"/>
      <c r="H4" s="258"/>
      <c r="I4" s="258"/>
      <c r="J4" s="258"/>
      <c r="K4" s="258"/>
      <c r="L4" s="258"/>
      <c r="M4" s="258"/>
      <c r="N4" s="258"/>
      <c r="O4" s="140"/>
      <c r="P4" s="140"/>
      <c r="Q4" s="140"/>
      <c r="R4" s="141" t="s">
        <v>31</v>
      </c>
      <c r="S4" s="140"/>
      <c r="T4" s="140"/>
      <c r="U4" s="140"/>
      <c r="V4" s="72"/>
      <c r="W4" s="72"/>
      <c r="X4" s="319">
        <f>Teams!B16</f>
        <v>0</v>
      </c>
      <c r="Y4" s="319"/>
      <c r="Z4" s="319"/>
      <c r="AA4" s="319"/>
      <c r="AB4" s="319"/>
      <c r="AC4" s="320"/>
    </row>
    <row r="5" spans="1:29" ht="20.100000000000001" customHeight="1" x14ac:dyDescent="0.2">
      <c r="A5" s="142" t="s">
        <v>7</v>
      </c>
      <c r="B5" s="162"/>
      <c r="C5" s="36"/>
      <c r="D5" s="36"/>
      <c r="E5" s="259">
        <f>Teams!G16</f>
        <v>0</v>
      </c>
      <c r="F5" s="259"/>
      <c r="G5" s="259"/>
      <c r="H5" s="259"/>
      <c r="I5" s="259"/>
      <c r="J5" s="259"/>
      <c r="K5" s="259"/>
      <c r="L5" s="259"/>
      <c r="M5" s="259"/>
      <c r="N5" s="259"/>
      <c r="O5" s="84"/>
      <c r="P5" s="84"/>
      <c r="Q5" s="84"/>
      <c r="R5" s="143" t="s">
        <v>73</v>
      </c>
      <c r="S5" s="84"/>
      <c r="T5" s="84"/>
      <c r="U5" s="84"/>
      <c r="V5" s="36"/>
      <c r="W5" s="36"/>
      <c r="X5" s="321">
        <f>Teams!H16</f>
        <v>0</v>
      </c>
      <c r="Y5" s="321"/>
      <c r="Z5" s="321"/>
      <c r="AA5" s="321"/>
      <c r="AB5" s="321"/>
      <c r="AC5" s="322"/>
    </row>
    <row r="6" spans="1:29" ht="21" customHeight="1" x14ac:dyDescent="0.2">
      <c r="A6" s="312" t="s">
        <v>116</v>
      </c>
      <c r="B6" s="313"/>
      <c r="C6" s="313"/>
      <c r="D6" s="313"/>
      <c r="E6" s="36" t="s">
        <v>117</v>
      </c>
      <c r="F6" s="36"/>
      <c r="G6" s="36"/>
      <c r="H6" s="36"/>
      <c r="I6" s="36"/>
      <c r="J6" s="36"/>
      <c r="K6" s="36"/>
      <c r="L6" s="36"/>
      <c r="M6" s="36"/>
      <c r="N6" s="36"/>
      <c r="O6" s="220"/>
      <c r="P6" s="220"/>
      <c r="Q6" s="220"/>
      <c r="R6" s="143" t="s">
        <v>118</v>
      </c>
      <c r="S6" s="143"/>
      <c r="T6" s="143"/>
      <c r="U6" s="143"/>
      <c r="V6" s="143"/>
      <c r="W6" s="143"/>
      <c r="X6" s="36" t="s">
        <v>119</v>
      </c>
      <c r="Y6" s="36"/>
      <c r="Z6" s="36"/>
      <c r="AA6" s="36"/>
      <c r="AB6" s="36"/>
      <c r="AC6" s="144"/>
    </row>
    <row r="7" spans="1:29" s="47" customFormat="1" ht="32.25" customHeight="1" x14ac:dyDescent="0.2">
      <c r="A7" s="159"/>
      <c r="B7" s="163" t="s">
        <v>32</v>
      </c>
      <c r="C7" s="45"/>
      <c r="D7" s="45"/>
      <c r="E7" s="45"/>
      <c r="F7" s="308" t="s">
        <v>33</v>
      </c>
      <c r="G7" s="225"/>
      <c r="H7" s="225"/>
      <c r="I7" s="225"/>
      <c r="J7" s="225"/>
      <c r="K7" s="225"/>
      <c r="L7" s="227" t="s">
        <v>34</v>
      </c>
      <c r="M7" s="228"/>
      <c r="N7" s="228"/>
      <c r="O7" s="229"/>
      <c r="P7" s="262" t="s">
        <v>35</v>
      </c>
      <c r="Q7" s="264"/>
      <c r="R7" s="46" t="s">
        <v>36</v>
      </c>
      <c r="S7" s="46"/>
      <c r="T7" s="46"/>
      <c r="U7" s="46"/>
      <c r="V7" s="46"/>
      <c r="W7" s="262" t="s">
        <v>37</v>
      </c>
      <c r="X7" s="263"/>
      <c r="Y7" s="263"/>
      <c r="Z7" s="263"/>
      <c r="AA7" s="264"/>
      <c r="AB7" s="260" t="s">
        <v>85</v>
      </c>
      <c r="AC7" s="261"/>
    </row>
    <row r="8" spans="1:29" ht="18.95" customHeight="1" x14ac:dyDescent="0.2">
      <c r="A8" s="159">
        <v>1</v>
      </c>
      <c r="B8" s="164"/>
      <c r="C8" s="38"/>
      <c r="D8" s="38"/>
      <c r="E8" s="39"/>
      <c r="F8" s="42"/>
      <c r="G8" s="42"/>
      <c r="H8" s="42"/>
      <c r="I8" s="42"/>
      <c r="J8" s="42"/>
      <c r="K8" s="42"/>
      <c r="L8" s="155"/>
      <c r="M8" s="82"/>
      <c r="N8" s="82"/>
      <c r="O8" s="129"/>
      <c r="P8" s="130"/>
      <c r="Q8" s="129"/>
      <c r="R8" s="131"/>
      <c r="S8" s="131"/>
      <c r="T8" s="131"/>
      <c r="U8" s="131"/>
      <c r="V8" s="38"/>
      <c r="W8" s="42"/>
      <c r="X8" s="42"/>
      <c r="Y8" s="42"/>
      <c r="Z8" s="42"/>
      <c r="AA8" s="42"/>
      <c r="AB8" s="79"/>
      <c r="AC8" s="145"/>
    </row>
    <row r="9" spans="1:29" ht="18.95" customHeight="1" x14ac:dyDescent="0.2">
      <c r="A9" s="159">
        <v>2</v>
      </c>
      <c r="B9" s="164"/>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5"/>
    </row>
    <row r="10" spans="1:29" ht="18.95" customHeight="1" x14ac:dyDescent="0.2">
      <c r="A10" s="159">
        <v>3</v>
      </c>
      <c r="B10" s="164"/>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5"/>
    </row>
    <row r="11" spans="1:29" ht="18.95" customHeight="1" x14ac:dyDescent="0.2">
      <c r="A11" s="159">
        <v>4</v>
      </c>
      <c r="B11" s="164"/>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5"/>
    </row>
    <row r="12" spans="1:29" ht="18.95" customHeight="1" x14ac:dyDescent="0.2">
      <c r="A12" s="159">
        <v>5</v>
      </c>
      <c r="B12" s="164"/>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5"/>
    </row>
    <row r="13" spans="1:29" ht="18.95" customHeight="1" thickBot="1" x14ac:dyDescent="0.25">
      <c r="A13" s="160">
        <v>6</v>
      </c>
      <c r="B13" s="165"/>
      <c r="C13" s="147"/>
      <c r="D13" s="147"/>
      <c r="E13" s="148"/>
      <c r="F13" s="149"/>
      <c r="G13" s="149"/>
      <c r="H13" s="149"/>
      <c r="I13" s="149"/>
      <c r="J13" s="149"/>
      <c r="K13" s="149"/>
      <c r="L13" s="146"/>
      <c r="M13" s="147"/>
      <c r="N13" s="147"/>
      <c r="O13" s="158"/>
      <c r="P13" s="150"/>
      <c r="Q13" s="152"/>
      <c r="R13" s="151"/>
      <c r="S13" s="151"/>
      <c r="T13" s="151"/>
      <c r="U13" s="151"/>
      <c r="V13" s="147"/>
      <c r="W13" s="149"/>
      <c r="X13" s="149"/>
      <c r="Y13" s="149"/>
      <c r="Z13" s="149"/>
      <c r="AA13" s="149"/>
      <c r="AB13" s="146"/>
      <c r="AC13" s="153"/>
    </row>
    <row r="14" spans="1:29" s="170"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9"/>
      <c r="I15" s="74"/>
      <c r="J15" s="50"/>
      <c r="K15" s="50"/>
      <c r="L15" s="309" t="s">
        <v>82</v>
      </c>
      <c r="M15" s="309"/>
      <c r="N15" s="309"/>
      <c r="O15" s="309"/>
      <c r="P15" s="309"/>
      <c r="Q15" s="157"/>
      <c r="R15" s="166" t="str">
        <f>IF(Teams!F13="Y",Teams!D13-0.51,"")</f>
        <v/>
      </c>
      <c r="S15" s="271" t="s">
        <v>95</v>
      </c>
      <c r="T15" s="271"/>
      <c r="U15" s="271"/>
      <c r="V15" s="271"/>
      <c r="W15" s="271"/>
      <c r="X15" s="271"/>
      <c r="Y15" s="218"/>
      <c r="Z15" s="168"/>
      <c r="AA15" s="169"/>
      <c r="AB15" s="169"/>
      <c r="AC15" s="169"/>
    </row>
    <row r="16" spans="1:29" ht="13.5" customHeight="1" x14ac:dyDescent="0.2">
      <c r="A16" s="318" t="s">
        <v>38</v>
      </c>
      <c r="B16" s="318"/>
      <c r="C16" s="318"/>
      <c r="D16" s="318"/>
      <c r="E16" s="318"/>
      <c r="F16" s="318"/>
      <c r="G16" s="318"/>
      <c r="H16" s="318"/>
      <c r="I16" s="318"/>
      <c r="J16" s="318"/>
      <c r="K16" s="318"/>
      <c r="L16" s="309"/>
      <c r="M16" s="309"/>
      <c r="N16" s="309"/>
      <c r="O16" s="309"/>
      <c r="P16" s="309"/>
      <c r="Q16" s="310">
        <f>IF(Teams!F16="Y",Teams!D16-0.51,Teams!I13)</f>
        <v>-0.51</v>
      </c>
      <c r="R16" s="310"/>
      <c r="S16" s="271"/>
      <c r="T16" s="271"/>
      <c r="U16" s="271"/>
      <c r="V16" s="271"/>
      <c r="W16" s="271"/>
      <c r="X16" s="271"/>
      <c r="Y16" s="218"/>
      <c r="Z16" s="282" t="str">
        <f>IF(Teams!F16="Y","TEAM","DIVISION")</f>
        <v>DIVISION</v>
      </c>
      <c r="AA16" s="282"/>
      <c r="AB16" s="282"/>
      <c r="AC16" s="167"/>
    </row>
    <row r="17" spans="1:29" ht="3" customHeight="1" x14ac:dyDescent="0.2">
      <c r="B17" s="50"/>
      <c r="C17" s="50"/>
      <c r="D17" s="50"/>
      <c r="E17" s="50"/>
      <c r="F17" s="50"/>
      <c r="G17" s="50"/>
      <c r="H17" s="219"/>
      <c r="I17" s="74"/>
      <c r="J17" s="50"/>
      <c r="K17" s="50"/>
      <c r="L17" s="309"/>
      <c r="M17" s="309"/>
      <c r="N17" s="309"/>
      <c r="O17" s="309"/>
      <c r="P17" s="309"/>
      <c r="Q17" s="157"/>
      <c r="R17" s="166" t="str">
        <f>IF(Teams!F15="Y",Teams!D15-0.51,"")</f>
        <v/>
      </c>
      <c r="S17" s="271"/>
      <c r="T17" s="271"/>
      <c r="U17" s="271"/>
      <c r="V17" s="271"/>
      <c r="W17" s="271"/>
      <c r="X17" s="271"/>
      <c r="Y17" s="218"/>
      <c r="Z17" s="168"/>
      <c r="AA17" s="169"/>
      <c r="AB17" s="169"/>
      <c r="AC17" s="169"/>
    </row>
    <row r="18" spans="1:29" s="43" customFormat="1" ht="18.95" customHeight="1" x14ac:dyDescent="0.2">
      <c r="A18" s="307" t="s">
        <v>81</v>
      </c>
      <c r="B18" s="307"/>
      <c r="D18" s="49" t="s">
        <v>39</v>
      </c>
      <c r="F18" s="74" t="s">
        <v>40</v>
      </c>
      <c r="I18" s="80"/>
      <c r="J18" s="80"/>
      <c r="K18" s="311" t="s">
        <v>41</v>
      </c>
      <c r="L18" s="311"/>
      <c r="M18" s="311"/>
      <c r="N18" s="311"/>
      <c r="O18" s="311"/>
      <c r="P18" s="311"/>
      <c r="R18" s="311" t="s">
        <v>5</v>
      </c>
      <c r="S18" s="311"/>
      <c r="T18" s="311"/>
      <c r="V18" s="43" t="s">
        <v>77</v>
      </c>
      <c r="AA18" s="43" t="s">
        <v>78</v>
      </c>
    </row>
    <row r="19" spans="1:29" ht="18.95" customHeight="1" x14ac:dyDescent="0.2">
      <c r="A19" s="84">
        <v>1</v>
      </c>
      <c r="B19" s="295" t="str">
        <f>Round!C4</f>
        <v>Team 4</v>
      </c>
      <c r="C19" s="296"/>
      <c r="D19" s="297"/>
      <c r="E19" s="154" t="s">
        <v>10</v>
      </c>
      <c r="F19" s="172" t="str">
        <f>Round!H4</f>
        <v>Team 1</v>
      </c>
      <c r="G19" s="82"/>
      <c r="H19" s="82"/>
      <c r="I19" s="82"/>
      <c r="J19" s="82"/>
      <c r="K19" s="82"/>
      <c r="L19" s="50">
        <v>1</v>
      </c>
      <c r="M19" s="50">
        <v>2</v>
      </c>
      <c r="N19" s="50">
        <v>3</v>
      </c>
      <c r="O19" s="50">
        <v>4</v>
      </c>
      <c r="P19" s="50">
        <v>5</v>
      </c>
      <c r="Q19" s="50">
        <v>6</v>
      </c>
      <c r="R19" s="82"/>
      <c r="S19" s="82"/>
      <c r="T19" s="81"/>
      <c r="V19" s="42"/>
      <c r="W19" s="278" t="s">
        <v>42</v>
      </c>
      <c r="X19" s="280"/>
      <c r="Y19" s="280"/>
      <c r="Z19" s="281"/>
      <c r="AA19" s="272" t="s">
        <v>80</v>
      </c>
      <c r="AB19" s="273"/>
      <c r="AC19" s="274"/>
    </row>
    <row r="20" spans="1:29" ht="18.95" customHeight="1" x14ac:dyDescent="0.2">
      <c r="A20" s="84">
        <v>2</v>
      </c>
      <c r="B20" s="298"/>
      <c r="C20" s="299"/>
      <c r="D20" s="300"/>
      <c r="E20" s="154" t="s">
        <v>10</v>
      </c>
      <c r="F20" s="36"/>
      <c r="G20" s="36"/>
      <c r="H20" s="36"/>
      <c r="I20" s="36"/>
      <c r="J20" s="36"/>
      <c r="K20" s="36"/>
      <c r="L20" s="50">
        <v>1</v>
      </c>
      <c r="M20" s="50">
        <v>2</v>
      </c>
      <c r="N20" s="50">
        <v>3</v>
      </c>
      <c r="O20" s="50">
        <v>4</v>
      </c>
      <c r="P20" s="50">
        <v>5</v>
      </c>
      <c r="Q20" s="50">
        <v>6</v>
      </c>
      <c r="R20" s="38"/>
      <c r="S20" s="38"/>
      <c r="T20" s="131"/>
      <c r="V20" s="42"/>
      <c r="W20" s="278" t="s">
        <v>42</v>
      </c>
      <c r="X20" s="280"/>
      <c r="Y20" s="280"/>
      <c r="Z20" s="281"/>
      <c r="AA20" s="275"/>
      <c r="AB20" s="276"/>
      <c r="AC20" s="277"/>
    </row>
    <row r="21" spans="1:29" ht="18.95" customHeight="1" x14ac:dyDescent="0.2">
      <c r="A21" s="84">
        <v>3</v>
      </c>
      <c r="B21" s="301">
        <f>Round!B4</f>
        <v>2</v>
      </c>
      <c r="C21" s="302"/>
      <c r="D21" s="303"/>
      <c r="E21" s="154" t="s">
        <v>10</v>
      </c>
      <c r="F21" s="36"/>
      <c r="G21" s="36"/>
      <c r="H21" s="36"/>
      <c r="I21" s="36"/>
      <c r="J21" s="36"/>
      <c r="K21" s="36"/>
      <c r="L21" s="50">
        <v>1</v>
      </c>
      <c r="M21" s="50">
        <v>2</v>
      </c>
      <c r="N21" s="50">
        <v>3</v>
      </c>
      <c r="O21" s="50">
        <v>4</v>
      </c>
      <c r="P21" s="50">
        <v>5</v>
      </c>
      <c r="Q21" s="50">
        <v>6</v>
      </c>
      <c r="R21" s="38"/>
      <c r="S21" s="38"/>
      <c r="T21" s="131"/>
      <c r="V21" s="42"/>
      <c r="W21" s="278" t="s">
        <v>42</v>
      </c>
      <c r="X21" s="280"/>
      <c r="Y21" s="280"/>
      <c r="Z21" s="280"/>
      <c r="AA21" s="43" t="s">
        <v>79</v>
      </c>
    </row>
    <row r="22" spans="1:29" ht="18.95" customHeight="1" x14ac:dyDescent="0.2">
      <c r="A22" s="84">
        <v>4</v>
      </c>
      <c r="B22" s="301"/>
      <c r="C22" s="302"/>
      <c r="D22" s="303"/>
      <c r="E22" s="154" t="s">
        <v>10</v>
      </c>
      <c r="F22" s="36"/>
      <c r="G22" s="36"/>
      <c r="H22" s="36"/>
      <c r="I22" s="36"/>
      <c r="J22" s="36"/>
      <c r="K22" s="36"/>
      <c r="L22" s="50">
        <v>1</v>
      </c>
      <c r="M22" s="50">
        <v>2</v>
      </c>
      <c r="N22" s="50">
        <v>3</v>
      </c>
      <c r="O22" s="50">
        <v>4</v>
      </c>
      <c r="P22" s="50">
        <v>5</v>
      </c>
      <c r="Q22" s="50">
        <v>6</v>
      </c>
      <c r="R22" s="82"/>
      <c r="S22" s="82"/>
      <c r="T22" s="131"/>
      <c r="V22" s="42"/>
      <c r="W22" s="278" t="s">
        <v>42</v>
      </c>
      <c r="X22" s="280"/>
      <c r="Y22" s="280"/>
      <c r="Z22" s="281"/>
      <c r="AA22" s="265"/>
      <c r="AB22" s="266"/>
      <c r="AC22" s="267"/>
    </row>
    <row r="23" spans="1:29" ht="18.95" customHeight="1" x14ac:dyDescent="0.2">
      <c r="A23" s="84">
        <v>5</v>
      </c>
      <c r="B23" s="304"/>
      <c r="C23" s="305"/>
      <c r="D23" s="306"/>
      <c r="E23" s="154" t="s">
        <v>10</v>
      </c>
      <c r="F23" s="36"/>
      <c r="G23" s="36"/>
      <c r="H23" s="36"/>
      <c r="I23" s="36"/>
      <c r="J23" s="36"/>
      <c r="K23" s="36"/>
      <c r="L23" s="50">
        <v>1</v>
      </c>
      <c r="M23" s="50">
        <v>2</v>
      </c>
      <c r="N23" s="50">
        <v>3</v>
      </c>
      <c r="O23" s="50">
        <v>4</v>
      </c>
      <c r="P23" s="50">
        <v>5</v>
      </c>
      <c r="Q23" s="50">
        <v>6</v>
      </c>
      <c r="R23" s="82"/>
      <c r="S23" s="82"/>
      <c r="T23" s="131"/>
      <c r="V23" s="42"/>
      <c r="W23" s="278" t="s">
        <v>42</v>
      </c>
      <c r="X23" s="280"/>
      <c r="Y23" s="280"/>
      <c r="Z23" s="281"/>
      <c r="AA23" s="268"/>
      <c r="AB23" s="269"/>
      <c r="AC23" s="270"/>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39" t="str">
        <f>Round!H8</f>
        <v>Team 4</v>
      </c>
      <c r="C26" s="240"/>
      <c r="D26" s="241"/>
      <c r="E26" s="154" t="s">
        <v>10</v>
      </c>
      <c r="F26" s="173" t="str">
        <f>Round!C8</f>
        <v>Team 2</v>
      </c>
      <c r="G26" s="82"/>
      <c r="H26" s="82"/>
      <c r="I26" s="82"/>
      <c r="J26" s="82"/>
      <c r="K26" s="82"/>
      <c r="L26" s="50">
        <v>1</v>
      </c>
      <c r="M26" s="50">
        <v>2</v>
      </c>
      <c r="N26" s="50">
        <v>3</v>
      </c>
      <c r="O26" s="50">
        <v>4</v>
      </c>
      <c r="P26" s="50">
        <v>5</v>
      </c>
      <c r="Q26" s="50">
        <v>6</v>
      </c>
      <c r="R26" s="82"/>
      <c r="S26" s="82"/>
      <c r="T26" s="82"/>
      <c r="U26" s="37"/>
      <c r="V26" s="42"/>
      <c r="W26" s="278" t="s">
        <v>42</v>
      </c>
      <c r="X26" s="280"/>
      <c r="Y26" s="280"/>
      <c r="Z26" s="281"/>
      <c r="AA26" s="272" t="s">
        <v>80</v>
      </c>
      <c r="AB26" s="273"/>
      <c r="AC26" s="274"/>
    </row>
    <row r="27" spans="1:29" ht="18.95" customHeight="1" x14ac:dyDescent="0.2">
      <c r="A27" s="84">
        <v>2</v>
      </c>
      <c r="B27" s="221"/>
      <c r="C27" s="242"/>
      <c r="D27" s="243"/>
      <c r="E27" s="154" t="s">
        <v>10</v>
      </c>
      <c r="F27" s="36"/>
      <c r="G27" s="36"/>
      <c r="H27" s="36"/>
      <c r="I27" s="36"/>
      <c r="J27" s="36"/>
      <c r="K27" s="36"/>
      <c r="L27" s="50">
        <v>1</v>
      </c>
      <c r="M27" s="50">
        <v>2</v>
      </c>
      <c r="N27" s="50">
        <v>3</v>
      </c>
      <c r="O27" s="50">
        <v>4</v>
      </c>
      <c r="P27" s="50">
        <v>5</v>
      </c>
      <c r="Q27" s="50">
        <v>6</v>
      </c>
      <c r="R27" s="38"/>
      <c r="S27" s="38"/>
      <c r="T27" s="38"/>
      <c r="U27" s="37"/>
      <c r="V27" s="42"/>
      <c r="W27" s="278" t="s">
        <v>42</v>
      </c>
      <c r="X27" s="280"/>
      <c r="Y27" s="280"/>
      <c r="Z27" s="281"/>
      <c r="AA27" s="275"/>
      <c r="AB27" s="276"/>
      <c r="AC27" s="277"/>
    </row>
    <row r="28" spans="1:29" ht="18.95" customHeight="1" x14ac:dyDescent="0.2">
      <c r="A28" s="84">
        <v>3</v>
      </c>
      <c r="B28" s="244">
        <f>Round!B8</f>
        <v>4</v>
      </c>
      <c r="C28" s="245"/>
      <c r="D28" s="246"/>
      <c r="E28" s="154" t="s">
        <v>10</v>
      </c>
      <c r="F28" s="36"/>
      <c r="G28" s="36"/>
      <c r="H28" s="36"/>
      <c r="I28" s="36"/>
      <c r="J28" s="36"/>
      <c r="K28" s="36"/>
      <c r="L28" s="50">
        <v>1</v>
      </c>
      <c r="M28" s="50">
        <v>2</v>
      </c>
      <c r="N28" s="50">
        <v>3</v>
      </c>
      <c r="O28" s="50">
        <v>4</v>
      </c>
      <c r="P28" s="50">
        <v>5</v>
      </c>
      <c r="Q28" s="50">
        <v>6</v>
      </c>
      <c r="R28" s="38"/>
      <c r="S28" s="38"/>
      <c r="T28" s="38"/>
      <c r="U28" s="37"/>
      <c r="V28" s="42"/>
      <c r="W28" s="278" t="s">
        <v>42</v>
      </c>
      <c r="X28" s="280"/>
      <c r="Y28" s="280"/>
      <c r="Z28" s="280"/>
      <c r="AA28" s="43" t="s">
        <v>79</v>
      </c>
    </row>
    <row r="29" spans="1:29" ht="18.95" customHeight="1" x14ac:dyDescent="0.2">
      <c r="A29" s="84">
        <v>4</v>
      </c>
      <c r="B29" s="244"/>
      <c r="C29" s="245"/>
      <c r="D29" s="246"/>
      <c r="E29" s="154" t="s">
        <v>10</v>
      </c>
      <c r="F29" s="36"/>
      <c r="G29" s="36"/>
      <c r="H29" s="36"/>
      <c r="I29" s="36"/>
      <c r="J29" s="36"/>
      <c r="K29" s="36"/>
      <c r="L29" s="50">
        <v>1</v>
      </c>
      <c r="M29" s="50">
        <v>2</v>
      </c>
      <c r="N29" s="50">
        <v>3</v>
      </c>
      <c r="O29" s="50">
        <v>4</v>
      </c>
      <c r="P29" s="50">
        <v>5</v>
      </c>
      <c r="Q29" s="50">
        <v>6</v>
      </c>
      <c r="R29" s="38"/>
      <c r="S29" s="38"/>
      <c r="T29" s="38"/>
      <c r="U29" s="37"/>
      <c r="V29" s="42"/>
      <c r="W29" s="278" t="s">
        <v>42</v>
      </c>
      <c r="X29" s="280"/>
      <c r="Y29" s="280"/>
      <c r="Z29" s="281"/>
      <c r="AA29" s="265"/>
      <c r="AB29" s="266"/>
      <c r="AC29" s="267"/>
    </row>
    <row r="30" spans="1:29" ht="18.95" customHeight="1" x14ac:dyDescent="0.2">
      <c r="A30" s="84">
        <v>5</v>
      </c>
      <c r="B30" s="247"/>
      <c r="C30" s="248"/>
      <c r="D30" s="249"/>
      <c r="E30" s="154" t="s">
        <v>10</v>
      </c>
      <c r="F30" s="36"/>
      <c r="G30" s="36"/>
      <c r="H30" s="36"/>
      <c r="I30" s="36"/>
      <c r="J30" s="36"/>
      <c r="K30" s="36"/>
      <c r="L30" s="50">
        <v>1</v>
      </c>
      <c r="M30" s="50">
        <v>2</v>
      </c>
      <c r="N30" s="50">
        <v>3</v>
      </c>
      <c r="O30" s="50">
        <v>4</v>
      </c>
      <c r="P30" s="50">
        <v>5</v>
      </c>
      <c r="Q30" s="50">
        <v>6</v>
      </c>
      <c r="R30" s="82"/>
      <c r="S30" s="82"/>
      <c r="T30" s="131"/>
      <c r="U30" s="37"/>
      <c r="V30" s="42"/>
      <c r="W30" s="278" t="s">
        <v>42</v>
      </c>
      <c r="X30" s="280"/>
      <c r="Y30" s="280"/>
      <c r="Z30" s="281"/>
      <c r="AA30" s="268"/>
      <c r="AB30" s="269"/>
      <c r="AC30" s="270"/>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95" t="str">
        <f>Round!C13</f>
        <v>Team 4</v>
      </c>
      <c r="C33" s="296"/>
      <c r="D33" s="297"/>
      <c r="E33" s="37" t="s">
        <v>10</v>
      </c>
      <c r="F33" s="172" t="str">
        <f>Round!H13</f>
        <v>Team 5</v>
      </c>
      <c r="G33" s="82"/>
      <c r="H33" s="82"/>
      <c r="I33" s="82"/>
      <c r="J33" s="82"/>
      <c r="K33" s="82"/>
      <c r="L33" s="50">
        <v>1</v>
      </c>
      <c r="M33" s="50">
        <v>2</v>
      </c>
      <c r="N33" s="50">
        <v>3</v>
      </c>
      <c r="O33" s="50">
        <v>4</v>
      </c>
      <c r="P33" s="50">
        <v>5</v>
      </c>
      <c r="Q33" s="50">
        <v>6</v>
      </c>
      <c r="R33" s="82"/>
      <c r="S33" s="82"/>
      <c r="T33" s="82"/>
      <c r="U33" s="37"/>
      <c r="V33" s="42"/>
      <c r="W33" s="278" t="s">
        <v>42</v>
      </c>
      <c r="X33" s="280"/>
      <c r="Y33" s="280"/>
      <c r="Z33" s="281"/>
      <c r="AA33" s="272" t="s">
        <v>80</v>
      </c>
      <c r="AB33" s="273"/>
      <c r="AC33" s="274"/>
    </row>
    <row r="34" spans="1:29" ht="18.95" customHeight="1" x14ac:dyDescent="0.2">
      <c r="A34" s="84">
        <v>2</v>
      </c>
      <c r="B34" s="298"/>
      <c r="C34" s="299"/>
      <c r="D34" s="300"/>
      <c r="E34" s="37" t="s">
        <v>10</v>
      </c>
      <c r="F34" s="36"/>
      <c r="G34" s="36"/>
      <c r="H34" s="36"/>
      <c r="I34" s="36"/>
      <c r="J34" s="36"/>
      <c r="K34" s="36"/>
      <c r="L34" s="50">
        <v>1</v>
      </c>
      <c r="M34" s="50">
        <v>2</v>
      </c>
      <c r="N34" s="50">
        <v>3</v>
      </c>
      <c r="O34" s="50">
        <v>4</v>
      </c>
      <c r="P34" s="50">
        <v>5</v>
      </c>
      <c r="Q34" s="50">
        <v>6</v>
      </c>
      <c r="R34" s="38"/>
      <c r="S34" s="38"/>
      <c r="T34" s="38"/>
      <c r="U34" s="37"/>
      <c r="V34" s="42"/>
      <c r="W34" s="278" t="s">
        <v>42</v>
      </c>
      <c r="X34" s="280"/>
      <c r="Y34" s="280"/>
      <c r="Z34" s="281"/>
      <c r="AA34" s="275"/>
      <c r="AB34" s="276"/>
      <c r="AC34" s="277"/>
    </row>
    <row r="35" spans="1:29" ht="18.95" customHeight="1" x14ac:dyDescent="0.2">
      <c r="A35" s="84">
        <v>3</v>
      </c>
      <c r="B35" s="301">
        <f>Round!B13</f>
        <v>6</v>
      </c>
      <c r="C35" s="302"/>
      <c r="D35" s="303"/>
      <c r="E35" s="37" t="s">
        <v>10</v>
      </c>
      <c r="F35" s="36"/>
      <c r="G35" s="36"/>
      <c r="H35" s="36"/>
      <c r="I35" s="36"/>
      <c r="J35" s="36"/>
      <c r="K35" s="36"/>
      <c r="L35" s="50">
        <v>1</v>
      </c>
      <c r="M35" s="50">
        <v>2</v>
      </c>
      <c r="N35" s="50">
        <v>3</v>
      </c>
      <c r="O35" s="50">
        <v>4</v>
      </c>
      <c r="P35" s="50">
        <v>5</v>
      </c>
      <c r="Q35" s="50">
        <v>6</v>
      </c>
      <c r="R35" s="38"/>
      <c r="S35" s="38"/>
      <c r="T35" s="38"/>
      <c r="U35" s="37"/>
      <c r="V35" s="42"/>
      <c r="W35" s="278" t="s">
        <v>42</v>
      </c>
      <c r="X35" s="280"/>
      <c r="Y35" s="280"/>
      <c r="Z35" s="280"/>
      <c r="AA35" s="43" t="s">
        <v>79</v>
      </c>
    </row>
    <row r="36" spans="1:29" ht="18.95" customHeight="1" x14ac:dyDescent="0.2">
      <c r="A36" s="84">
        <v>4</v>
      </c>
      <c r="B36" s="301"/>
      <c r="C36" s="302"/>
      <c r="D36" s="303"/>
      <c r="E36" s="37" t="s">
        <v>10</v>
      </c>
      <c r="F36" s="36"/>
      <c r="G36" s="36"/>
      <c r="H36" s="36"/>
      <c r="I36" s="36"/>
      <c r="J36" s="36"/>
      <c r="K36" s="36"/>
      <c r="L36" s="50">
        <v>1</v>
      </c>
      <c r="M36" s="50">
        <v>2</v>
      </c>
      <c r="N36" s="50">
        <v>3</v>
      </c>
      <c r="O36" s="50">
        <v>4</v>
      </c>
      <c r="P36" s="50">
        <v>5</v>
      </c>
      <c r="Q36" s="50">
        <v>6</v>
      </c>
      <c r="R36" s="38"/>
      <c r="S36" s="38"/>
      <c r="T36" s="38"/>
      <c r="U36" s="37"/>
      <c r="V36" s="42"/>
      <c r="W36" s="278" t="s">
        <v>42</v>
      </c>
      <c r="X36" s="280"/>
      <c r="Y36" s="280"/>
      <c r="Z36" s="281"/>
      <c r="AA36" s="265"/>
      <c r="AB36" s="266"/>
      <c r="AC36" s="267"/>
    </row>
    <row r="37" spans="1:29" ht="18.95" customHeight="1" x14ac:dyDescent="0.2">
      <c r="A37" s="84">
        <v>5</v>
      </c>
      <c r="B37" s="304"/>
      <c r="C37" s="305"/>
      <c r="D37" s="306"/>
      <c r="E37" s="37" t="s">
        <v>10</v>
      </c>
      <c r="F37" s="36"/>
      <c r="G37" s="36"/>
      <c r="H37" s="36"/>
      <c r="I37" s="36"/>
      <c r="J37" s="36"/>
      <c r="K37" s="36"/>
      <c r="L37" s="50">
        <v>1</v>
      </c>
      <c r="M37" s="50">
        <v>2</v>
      </c>
      <c r="N37" s="50">
        <v>3</v>
      </c>
      <c r="O37" s="50">
        <v>4</v>
      </c>
      <c r="P37" s="50">
        <v>5</v>
      </c>
      <c r="Q37" s="50">
        <v>6</v>
      </c>
      <c r="R37" s="82"/>
      <c r="S37" s="82"/>
      <c r="T37" s="131"/>
      <c r="U37" s="37"/>
      <c r="V37" s="42"/>
      <c r="W37" s="278" t="s">
        <v>42</v>
      </c>
      <c r="X37" s="280"/>
      <c r="Y37" s="280"/>
      <c r="Z37" s="281"/>
      <c r="AA37" s="268"/>
      <c r="AB37" s="269"/>
      <c r="AC37" s="270"/>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39" t="str">
        <f>Round!H19</f>
        <v>Team 4</v>
      </c>
      <c r="C40" s="240"/>
      <c r="D40" s="241"/>
      <c r="E40" s="37" t="s">
        <v>10</v>
      </c>
      <c r="F40" s="173" t="str">
        <f>Round!C19</f>
        <v>Team 3</v>
      </c>
      <c r="G40" s="82"/>
      <c r="H40" s="82"/>
      <c r="I40" s="82"/>
      <c r="J40" s="82"/>
      <c r="K40" s="82"/>
      <c r="L40" s="50">
        <v>1</v>
      </c>
      <c r="M40" s="50">
        <v>2</v>
      </c>
      <c r="N40" s="50">
        <v>3</v>
      </c>
      <c r="O40" s="50">
        <v>4</v>
      </c>
      <c r="P40" s="50">
        <v>5</v>
      </c>
      <c r="Q40" s="50">
        <v>6</v>
      </c>
      <c r="R40" s="82"/>
      <c r="S40" s="82"/>
      <c r="T40" s="82"/>
      <c r="U40" s="37"/>
      <c r="V40" s="42"/>
      <c r="W40" s="278" t="s">
        <v>42</v>
      </c>
      <c r="X40" s="280"/>
      <c r="Y40" s="280"/>
      <c r="Z40" s="281"/>
      <c r="AA40" s="272" t="s">
        <v>80</v>
      </c>
      <c r="AB40" s="273"/>
      <c r="AC40" s="274"/>
    </row>
    <row r="41" spans="1:29" ht="18.95" customHeight="1" x14ac:dyDescent="0.2">
      <c r="A41" s="84">
        <v>2</v>
      </c>
      <c r="B41" s="221"/>
      <c r="C41" s="242"/>
      <c r="D41" s="243"/>
      <c r="E41" s="37" t="s">
        <v>10</v>
      </c>
      <c r="F41" s="36"/>
      <c r="G41" s="36"/>
      <c r="H41" s="36"/>
      <c r="I41" s="36"/>
      <c r="J41" s="36"/>
      <c r="K41" s="36"/>
      <c r="L41" s="50">
        <v>1</v>
      </c>
      <c r="M41" s="50">
        <v>2</v>
      </c>
      <c r="N41" s="50">
        <v>3</v>
      </c>
      <c r="O41" s="50">
        <v>4</v>
      </c>
      <c r="P41" s="50">
        <v>5</v>
      </c>
      <c r="Q41" s="50">
        <v>6</v>
      </c>
      <c r="R41" s="38"/>
      <c r="S41" s="38"/>
      <c r="T41" s="38"/>
      <c r="U41" s="37"/>
      <c r="V41" s="42"/>
      <c r="W41" s="278" t="s">
        <v>42</v>
      </c>
      <c r="X41" s="280"/>
      <c r="Y41" s="280"/>
      <c r="Z41" s="281"/>
      <c r="AA41" s="275"/>
      <c r="AB41" s="276"/>
      <c r="AC41" s="277"/>
    </row>
    <row r="42" spans="1:29" ht="18.95" customHeight="1" x14ac:dyDescent="0.2">
      <c r="A42" s="84">
        <v>3</v>
      </c>
      <c r="B42" s="244">
        <f>Round!B19</f>
        <v>9</v>
      </c>
      <c r="C42" s="245"/>
      <c r="D42" s="246"/>
      <c r="E42" s="37" t="s">
        <v>10</v>
      </c>
      <c r="F42" s="36"/>
      <c r="G42" s="36"/>
      <c r="H42" s="36"/>
      <c r="I42" s="36"/>
      <c r="J42" s="36"/>
      <c r="K42" s="36"/>
      <c r="L42" s="50">
        <v>1</v>
      </c>
      <c r="M42" s="50">
        <v>2</v>
      </c>
      <c r="N42" s="50">
        <v>3</v>
      </c>
      <c r="O42" s="50">
        <v>4</v>
      </c>
      <c r="P42" s="50">
        <v>5</v>
      </c>
      <c r="Q42" s="50">
        <v>6</v>
      </c>
      <c r="R42" s="38"/>
      <c r="S42" s="38"/>
      <c r="T42" s="38"/>
      <c r="U42" s="37"/>
      <c r="V42" s="42"/>
      <c r="W42" s="278" t="s">
        <v>42</v>
      </c>
      <c r="X42" s="280"/>
      <c r="Y42" s="280"/>
      <c r="Z42" s="280"/>
      <c r="AA42" s="43" t="s">
        <v>79</v>
      </c>
    </row>
    <row r="43" spans="1:29" ht="18.95" customHeight="1" x14ac:dyDescent="0.2">
      <c r="A43" s="84">
        <v>4</v>
      </c>
      <c r="B43" s="244"/>
      <c r="C43" s="245"/>
      <c r="D43" s="246"/>
      <c r="E43" s="37" t="s">
        <v>10</v>
      </c>
      <c r="F43" s="36"/>
      <c r="G43" s="36"/>
      <c r="H43" s="36"/>
      <c r="I43" s="36"/>
      <c r="J43" s="36"/>
      <c r="K43" s="36"/>
      <c r="L43" s="50">
        <v>1</v>
      </c>
      <c r="M43" s="50">
        <v>2</v>
      </c>
      <c r="N43" s="50">
        <v>3</v>
      </c>
      <c r="O43" s="50">
        <v>4</v>
      </c>
      <c r="P43" s="50">
        <v>5</v>
      </c>
      <c r="Q43" s="50">
        <v>6</v>
      </c>
      <c r="R43" s="38"/>
      <c r="S43" s="38"/>
      <c r="T43" s="38"/>
      <c r="U43" s="37"/>
      <c r="V43" s="42"/>
      <c r="W43" s="278" t="s">
        <v>42</v>
      </c>
      <c r="X43" s="280"/>
      <c r="Y43" s="280"/>
      <c r="Z43" s="281"/>
      <c r="AA43" s="265"/>
      <c r="AB43" s="266"/>
      <c r="AC43" s="267"/>
    </row>
    <row r="44" spans="1:29" ht="18.95" customHeight="1" x14ac:dyDescent="0.2">
      <c r="A44" s="84">
        <v>5</v>
      </c>
      <c r="B44" s="247"/>
      <c r="C44" s="248"/>
      <c r="D44" s="249"/>
      <c r="E44" s="37" t="s">
        <v>10</v>
      </c>
      <c r="F44" s="36"/>
      <c r="G44" s="36"/>
      <c r="H44" s="36"/>
      <c r="I44" s="36"/>
      <c r="J44" s="36"/>
      <c r="K44" s="36"/>
      <c r="L44" s="50">
        <v>1</v>
      </c>
      <c r="M44" s="50">
        <v>2</v>
      </c>
      <c r="N44" s="50">
        <v>3</v>
      </c>
      <c r="O44" s="50">
        <v>4</v>
      </c>
      <c r="P44" s="50">
        <v>5</v>
      </c>
      <c r="Q44" s="50">
        <v>6</v>
      </c>
      <c r="R44" s="82"/>
      <c r="S44" s="82"/>
      <c r="T44" s="131"/>
      <c r="U44" s="37"/>
      <c r="V44" s="42"/>
      <c r="W44" s="278" t="s">
        <v>42</v>
      </c>
      <c r="X44" s="280"/>
      <c r="Y44" s="280"/>
      <c r="Z44" s="281"/>
      <c r="AA44" s="268"/>
      <c r="AB44" s="269"/>
      <c r="AC44" s="270"/>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1"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316" t="s">
        <v>107</v>
      </c>
      <c r="B47" s="316"/>
      <c r="C47" s="316"/>
      <c r="D47" s="316"/>
      <c r="E47" s="316"/>
      <c r="F47" s="82"/>
      <c r="G47" s="82"/>
      <c r="H47" s="82"/>
      <c r="I47" s="82"/>
      <c r="J47" s="82"/>
      <c r="K47" s="82"/>
      <c r="L47" s="82"/>
      <c r="M47" s="210"/>
      <c r="N47" s="209"/>
      <c r="O47" s="209"/>
      <c r="P47" s="317" t="s">
        <v>108</v>
      </c>
      <c r="Q47" s="317"/>
      <c r="R47" s="317"/>
      <c r="S47" s="317"/>
      <c r="T47" s="317"/>
      <c r="U47" s="82"/>
      <c r="V47" s="82"/>
      <c r="W47" s="82"/>
      <c r="X47" s="82"/>
      <c r="Y47" s="82"/>
      <c r="Z47" s="82"/>
      <c r="AA47" s="82"/>
      <c r="AB47" s="82"/>
      <c r="AC47" s="82"/>
    </row>
    <row r="48" spans="1:29" s="212" customFormat="1" ht="13.5" customHeight="1" x14ac:dyDescent="0.2">
      <c r="A48" s="211" t="s">
        <v>83</v>
      </c>
      <c r="P48" s="213"/>
      <c r="U48" s="214" t="s">
        <v>86</v>
      </c>
    </row>
    <row r="49" ht="11.25" customHeight="1" x14ac:dyDescent="0.2"/>
  </sheetData>
  <sheetProtection selectLockedCells="1"/>
  <mergeCells count="60">
    <mergeCell ref="A6:D6"/>
    <mergeCell ref="B40:D41"/>
    <mergeCell ref="W40:Z40"/>
    <mergeCell ref="W37:Z37"/>
    <mergeCell ref="A16:K16"/>
    <mergeCell ref="L15:P17"/>
    <mergeCell ref="S15:X17"/>
    <mergeCell ref="A18:B18"/>
    <mergeCell ref="K18:P18"/>
    <mergeCell ref="R18:T18"/>
    <mergeCell ref="B19:D20"/>
    <mergeCell ref="W19:Z19"/>
    <mergeCell ref="W20:Z20"/>
    <mergeCell ref="B42:D44"/>
    <mergeCell ref="W42:Z42"/>
    <mergeCell ref="W43:Z43"/>
    <mergeCell ref="B21:D23"/>
    <mergeCell ref="W21:Z21"/>
    <mergeCell ref="W22:Z22"/>
    <mergeCell ref="B28:D30"/>
    <mergeCell ref="W28:Z28"/>
    <mergeCell ref="W29:Z29"/>
    <mergeCell ref="W36:Z36"/>
    <mergeCell ref="A47:E47"/>
    <mergeCell ref="P47:T47"/>
    <mergeCell ref="B26:D27"/>
    <mergeCell ref="W26:Z26"/>
    <mergeCell ref="AA40:AC41"/>
    <mergeCell ref="W41:Z41"/>
    <mergeCell ref="B35:D37"/>
    <mergeCell ref="W35:Z35"/>
    <mergeCell ref="AA29:AC30"/>
    <mergeCell ref="W30:Z30"/>
    <mergeCell ref="W27:Z27"/>
    <mergeCell ref="AA43:AC44"/>
    <mergeCell ref="W44:Z44"/>
    <mergeCell ref="B33:D34"/>
    <mergeCell ref="W33:Z33"/>
    <mergeCell ref="AA33:AC34"/>
    <mergeCell ref="AA19:AC20"/>
    <mergeCell ref="AA22:AC23"/>
    <mergeCell ref="W23:Z23"/>
    <mergeCell ref="AA36:AC37"/>
    <mergeCell ref="F7:K7"/>
    <mergeCell ref="L7:O7"/>
    <mergeCell ref="P7:Q7"/>
    <mergeCell ref="W7:AA7"/>
    <mergeCell ref="AB7:AC7"/>
    <mergeCell ref="W34:Z34"/>
    <mergeCell ref="Q16:R16"/>
    <mergeCell ref="Z16:AB16"/>
    <mergeCell ref="AA26:AC27"/>
    <mergeCell ref="X2:AC2"/>
    <mergeCell ref="X3:AC3"/>
    <mergeCell ref="X4:AC4"/>
    <mergeCell ref="X5:AC5"/>
    <mergeCell ref="E2:N2"/>
    <mergeCell ref="E3:N3"/>
    <mergeCell ref="E4:N4"/>
    <mergeCell ref="E5:N5"/>
  </mergeCells>
  <printOptions horizontalCentered="1" verticalCentered="1"/>
  <pageMargins left="0.1" right="0.1" top="0.1" bottom="0.1" header="0.1" footer="0.1"/>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tabSelected="1" topLeftCell="A13" workbookViewId="0">
      <selection activeCell="K50" sqref="K50"/>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256" t="str">
        <f>Teams!D7</f>
        <v>Insert Tournament Name</v>
      </c>
      <c r="F2" s="256"/>
      <c r="G2" s="256"/>
      <c r="H2" s="256"/>
      <c r="I2" s="256"/>
      <c r="J2" s="256"/>
      <c r="K2" s="256"/>
      <c r="L2" s="256"/>
      <c r="M2" s="256"/>
      <c r="N2" s="256"/>
      <c r="U2" s="74" t="s">
        <v>30</v>
      </c>
      <c r="V2" s="50"/>
      <c r="W2" s="50"/>
      <c r="X2" s="238" t="str">
        <f>Teams!D8</f>
        <v>Insert Date</v>
      </c>
      <c r="Y2" s="238"/>
      <c r="Z2" s="238"/>
      <c r="AA2" s="238"/>
      <c r="AB2" s="238"/>
      <c r="AC2" s="238"/>
    </row>
    <row r="3" spans="1:29" ht="20.100000000000001" customHeight="1" thickBot="1" x14ac:dyDescent="0.25">
      <c r="A3" s="74" t="s">
        <v>3</v>
      </c>
      <c r="D3" s="36"/>
      <c r="E3" s="257" t="str">
        <f>Teams!D10</f>
        <v>Insert HJ Name</v>
      </c>
      <c r="F3" s="257"/>
      <c r="G3" s="257"/>
      <c r="H3" s="257"/>
      <c r="I3" s="257"/>
      <c r="J3" s="257"/>
      <c r="K3" s="257"/>
      <c r="L3" s="257"/>
      <c r="M3" s="257"/>
      <c r="N3" s="257"/>
      <c r="U3" s="74" t="s">
        <v>2</v>
      </c>
      <c r="V3" s="50"/>
      <c r="W3" s="50"/>
      <c r="X3" s="323" t="str">
        <f>Teams!D9</f>
        <v>Insert Host Name</v>
      </c>
      <c r="Y3" s="323"/>
      <c r="Z3" s="323"/>
      <c r="AA3" s="323"/>
      <c r="AB3" s="323"/>
      <c r="AC3" s="323"/>
    </row>
    <row r="4" spans="1:29" ht="20.100000000000001" customHeight="1" x14ac:dyDescent="0.2">
      <c r="A4" s="139" t="s">
        <v>4</v>
      </c>
      <c r="B4" s="161"/>
      <c r="C4" s="72"/>
      <c r="D4" s="72"/>
      <c r="E4" s="258" t="str">
        <f>Teams!C17</f>
        <v>Team 5</v>
      </c>
      <c r="F4" s="258"/>
      <c r="G4" s="258"/>
      <c r="H4" s="258"/>
      <c r="I4" s="258"/>
      <c r="J4" s="258"/>
      <c r="K4" s="258"/>
      <c r="L4" s="258"/>
      <c r="M4" s="258"/>
      <c r="N4" s="258"/>
      <c r="O4" s="140"/>
      <c r="P4" s="140"/>
      <c r="Q4" s="140"/>
      <c r="R4" s="141" t="s">
        <v>31</v>
      </c>
      <c r="S4" s="140"/>
      <c r="T4" s="140"/>
      <c r="U4" s="140"/>
      <c r="V4" s="72"/>
      <c r="W4" s="72"/>
      <c r="X4" s="319">
        <f>Teams!B17</f>
        <v>0</v>
      </c>
      <c r="Y4" s="319"/>
      <c r="Z4" s="319"/>
      <c r="AA4" s="319"/>
      <c r="AB4" s="319"/>
      <c r="AC4" s="320"/>
    </row>
    <row r="5" spans="1:29" ht="20.100000000000001" customHeight="1" x14ac:dyDescent="0.2">
      <c r="A5" s="142" t="s">
        <v>7</v>
      </c>
      <c r="B5" s="162"/>
      <c r="C5" s="36"/>
      <c r="D5" s="36"/>
      <c r="E5" s="259">
        <f>Teams!G17</f>
        <v>0</v>
      </c>
      <c r="F5" s="259"/>
      <c r="G5" s="259"/>
      <c r="H5" s="259"/>
      <c r="I5" s="259"/>
      <c r="J5" s="259"/>
      <c r="K5" s="259"/>
      <c r="L5" s="259"/>
      <c r="M5" s="259"/>
      <c r="N5" s="259"/>
      <c r="O5" s="84"/>
      <c r="P5" s="84"/>
      <c r="Q5" s="84"/>
      <c r="R5" s="143" t="s">
        <v>73</v>
      </c>
      <c r="S5" s="84"/>
      <c r="T5" s="84"/>
      <c r="U5" s="84"/>
      <c r="V5" s="36"/>
      <c r="W5" s="36"/>
      <c r="X5" s="321">
        <f>Teams!H17</f>
        <v>0</v>
      </c>
      <c r="Y5" s="321"/>
      <c r="Z5" s="321"/>
      <c r="AA5" s="321"/>
      <c r="AB5" s="321"/>
      <c r="AC5" s="322"/>
    </row>
    <row r="6" spans="1:29" ht="21" customHeight="1" x14ac:dyDescent="0.2">
      <c r="A6" s="312" t="s">
        <v>116</v>
      </c>
      <c r="B6" s="313"/>
      <c r="C6" s="313"/>
      <c r="D6" s="313"/>
      <c r="E6" s="36" t="s">
        <v>117</v>
      </c>
      <c r="F6" s="36"/>
      <c r="G6" s="36"/>
      <c r="H6" s="36"/>
      <c r="I6" s="36"/>
      <c r="J6" s="36"/>
      <c r="K6" s="36"/>
      <c r="L6" s="36"/>
      <c r="M6" s="36"/>
      <c r="N6" s="36"/>
      <c r="O6" s="220"/>
      <c r="P6" s="220"/>
      <c r="Q6" s="220"/>
      <c r="R6" s="143" t="s">
        <v>118</v>
      </c>
      <c r="S6" s="143"/>
      <c r="T6" s="143"/>
      <c r="U6" s="143"/>
      <c r="V6" s="143"/>
      <c r="W6" s="143"/>
      <c r="X6" s="36" t="s">
        <v>119</v>
      </c>
      <c r="Y6" s="36"/>
      <c r="Z6" s="36"/>
      <c r="AA6" s="36"/>
      <c r="AB6" s="36"/>
      <c r="AC6" s="144"/>
    </row>
    <row r="7" spans="1:29" s="47" customFormat="1" ht="32.25" customHeight="1" x14ac:dyDescent="0.2">
      <c r="A7" s="159"/>
      <c r="B7" s="163" t="s">
        <v>32</v>
      </c>
      <c r="C7" s="45"/>
      <c r="D7" s="45"/>
      <c r="E7" s="45"/>
      <c r="F7" s="308" t="s">
        <v>33</v>
      </c>
      <c r="G7" s="225"/>
      <c r="H7" s="225"/>
      <c r="I7" s="225"/>
      <c r="J7" s="225"/>
      <c r="K7" s="225"/>
      <c r="L7" s="227" t="s">
        <v>34</v>
      </c>
      <c r="M7" s="228"/>
      <c r="N7" s="228"/>
      <c r="O7" s="229"/>
      <c r="P7" s="262" t="s">
        <v>35</v>
      </c>
      <c r="Q7" s="264"/>
      <c r="R7" s="46" t="s">
        <v>36</v>
      </c>
      <c r="S7" s="46"/>
      <c r="T7" s="46"/>
      <c r="U7" s="46"/>
      <c r="V7" s="46"/>
      <c r="W7" s="262" t="s">
        <v>37</v>
      </c>
      <c r="X7" s="263"/>
      <c r="Y7" s="263"/>
      <c r="Z7" s="263"/>
      <c r="AA7" s="264"/>
      <c r="AB7" s="260" t="s">
        <v>85</v>
      </c>
      <c r="AC7" s="261"/>
    </row>
    <row r="8" spans="1:29" ht="18.95" customHeight="1" x14ac:dyDescent="0.2">
      <c r="A8" s="159">
        <v>1</v>
      </c>
      <c r="B8" s="164"/>
      <c r="C8" s="38"/>
      <c r="D8" s="38"/>
      <c r="E8" s="39"/>
      <c r="F8" s="42"/>
      <c r="G8" s="42"/>
      <c r="H8" s="42"/>
      <c r="I8" s="42"/>
      <c r="J8" s="42"/>
      <c r="K8" s="42"/>
      <c r="L8" s="155"/>
      <c r="M8" s="82"/>
      <c r="N8" s="82"/>
      <c r="O8" s="129"/>
      <c r="P8" s="130"/>
      <c r="Q8" s="129"/>
      <c r="R8" s="131"/>
      <c r="S8" s="131"/>
      <c r="T8" s="131"/>
      <c r="U8" s="131"/>
      <c r="V8" s="38"/>
      <c r="W8" s="42"/>
      <c r="X8" s="42"/>
      <c r="Y8" s="42"/>
      <c r="Z8" s="42"/>
      <c r="AA8" s="42"/>
      <c r="AB8" s="79"/>
      <c r="AC8" s="145"/>
    </row>
    <row r="9" spans="1:29" ht="18.95" customHeight="1" x14ac:dyDescent="0.2">
      <c r="A9" s="159">
        <v>2</v>
      </c>
      <c r="B9" s="164"/>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5"/>
    </row>
    <row r="10" spans="1:29" ht="18.95" customHeight="1" x14ac:dyDescent="0.2">
      <c r="A10" s="159">
        <v>3</v>
      </c>
      <c r="B10" s="164"/>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5"/>
    </row>
    <row r="11" spans="1:29" ht="18.95" customHeight="1" x14ac:dyDescent="0.2">
      <c r="A11" s="159">
        <v>4</v>
      </c>
      <c r="B11" s="164"/>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5"/>
    </row>
    <row r="12" spans="1:29" ht="18.95" customHeight="1" x14ac:dyDescent="0.2">
      <c r="A12" s="159">
        <v>5</v>
      </c>
      <c r="B12" s="164"/>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5"/>
    </row>
    <row r="13" spans="1:29" ht="18.95" customHeight="1" thickBot="1" x14ac:dyDescent="0.25">
      <c r="A13" s="160">
        <v>6</v>
      </c>
      <c r="B13" s="165"/>
      <c r="C13" s="147"/>
      <c r="D13" s="147"/>
      <c r="E13" s="148"/>
      <c r="F13" s="149"/>
      <c r="G13" s="149"/>
      <c r="H13" s="149"/>
      <c r="I13" s="149"/>
      <c r="J13" s="149"/>
      <c r="K13" s="149"/>
      <c r="L13" s="146"/>
      <c r="M13" s="147"/>
      <c r="N13" s="147"/>
      <c r="O13" s="158"/>
      <c r="P13" s="150"/>
      <c r="Q13" s="152"/>
      <c r="R13" s="151"/>
      <c r="S13" s="151"/>
      <c r="T13" s="151"/>
      <c r="U13" s="151"/>
      <c r="V13" s="147"/>
      <c r="W13" s="149"/>
      <c r="X13" s="149"/>
      <c r="Y13" s="149"/>
      <c r="Z13" s="149"/>
      <c r="AA13" s="149"/>
      <c r="AB13" s="146"/>
      <c r="AC13" s="153"/>
    </row>
    <row r="14" spans="1:29" s="170"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9"/>
      <c r="I15" s="74"/>
      <c r="J15" s="50"/>
      <c r="K15" s="50"/>
      <c r="L15" s="309" t="s">
        <v>82</v>
      </c>
      <c r="M15" s="309"/>
      <c r="N15" s="309"/>
      <c r="O15" s="309"/>
      <c r="P15" s="309"/>
      <c r="Q15" s="157"/>
      <c r="R15" s="166" t="str">
        <f>IF(Teams!F13="Y",Teams!D13-0.51,"")</f>
        <v/>
      </c>
      <c r="S15" s="271" t="s">
        <v>95</v>
      </c>
      <c r="T15" s="271"/>
      <c r="U15" s="271"/>
      <c r="V15" s="271"/>
      <c r="W15" s="271"/>
      <c r="X15" s="271"/>
      <c r="Y15" s="218"/>
      <c r="Z15" s="168"/>
      <c r="AA15" s="169"/>
      <c r="AB15" s="169"/>
      <c r="AC15" s="169"/>
    </row>
    <row r="16" spans="1:29" ht="13.5" customHeight="1" x14ac:dyDescent="0.2">
      <c r="A16" s="318" t="s">
        <v>38</v>
      </c>
      <c r="B16" s="318"/>
      <c r="C16" s="318"/>
      <c r="D16" s="318"/>
      <c r="E16" s="318"/>
      <c r="F16" s="318"/>
      <c r="G16" s="318"/>
      <c r="H16" s="318"/>
      <c r="I16" s="318"/>
      <c r="J16" s="318"/>
      <c r="K16" s="318"/>
      <c r="L16" s="309"/>
      <c r="M16" s="309"/>
      <c r="N16" s="309"/>
      <c r="O16" s="309"/>
      <c r="P16" s="309"/>
      <c r="Q16" s="310">
        <f>IF(Teams!F17="Y",Teams!D17-0.51,Teams!I13)</f>
        <v>-0.51</v>
      </c>
      <c r="R16" s="310"/>
      <c r="S16" s="271"/>
      <c r="T16" s="271"/>
      <c r="U16" s="271"/>
      <c r="V16" s="271"/>
      <c r="W16" s="271"/>
      <c r="X16" s="271"/>
      <c r="Y16" s="218"/>
      <c r="Z16" s="282" t="str">
        <f>IF(Teams!F17="Y","TEAM","DIVISION")</f>
        <v>DIVISION</v>
      </c>
      <c r="AA16" s="282"/>
      <c r="AB16" s="282"/>
      <c r="AC16" s="167"/>
    </row>
    <row r="17" spans="1:29" ht="3" customHeight="1" x14ac:dyDescent="0.2">
      <c r="B17" s="50"/>
      <c r="C17" s="50"/>
      <c r="D17" s="50"/>
      <c r="E17" s="50"/>
      <c r="F17" s="50"/>
      <c r="G17" s="50"/>
      <c r="H17" s="219"/>
      <c r="I17" s="74"/>
      <c r="J17" s="50"/>
      <c r="K17" s="50"/>
      <c r="L17" s="309"/>
      <c r="M17" s="309"/>
      <c r="N17" s="309"/>
      <c r="O17" s="309"/>
      <c r="P17" s="309"/>
      <c r="Q17" s="157"/>
      <c r="R17" s="166" t="str">
        <f>IF(Teams!F15="Y",Teams!D15-0.51,"")</f>
        <v/>
      </c>
      <c r="S17" s="271"/>
      <c r="T17" s="271"/>
      <c r="U17" s="271"/>
      <c r="V17" s="271"/>
      <c r="W17" s="271"/>
      <c r="X17" s="271"/>
      <c r="Y17" s="218"/>
      <c r="Z17" s="168"/>
      <c r="AA17" s="169"/>
      <c r="AB17" s="169"/>
      <c r="AC17" s="169"/>
    </row>
    <row r="18" spans="1:29" s="43" customFormat="1" ht="18.95" customHeight="1" x14ac:dyDescent="0.2">
      <c r="A18" s="307" t="s">
        <v>81</v>
      </c>
      <c r="B18" s="307"/>
      <c r="D18" s="49" t="s">
        <v>39</v>
      </c>
      <c r="F18" s="74" t="s">
        <v>40</v>
      </c>
      <c r="I18" s="80"/>
      <c r="J18" s="80"/>
      <c r="K18" s="311" t="s">
        <v>41</v>
      </c>
      <c r="L18" s="311"/>
      <c r="M18" s="311"/>
      <c r="N18" s="311"/>
      <c r="O18" s="311"/>
      <c r="P18" s="311"/>
      <c r="R18" s="311" t="s">
        <v>5</v>
      </c>
      <c r="S18" s="311"/>
      <c r="T18" s="311"/>
      <c r="V18" s="43" t="s">
        <v>77</v>
      </c>
      <c r="AA18" s="43" t="s">
        <v>78</v>
      </c>
    </row>
    <row r="19" spans="1:29" ht="18.95" customHeight="1" x14ac:dyDescent="0.2">
      <c r="A19" s="84">
        <v>1</v>
      </c>
      <c r="B19" s="295" t="str">
        <f>Round!C2</f>
        <v>Team 5</v>
      </c>
      <c r="C19" s="296"/>
      <c r="D19" s="297"/>
      <c r="E19" s="154" t="s">
        <v>10</v>
      </c>
      <c r="F19" s="172" t="str">
        <f>Round!H2</f>
        <v>Team 2</v>
      </c>
      <c r="G19" s="82"/>
      <c r="H19" s="82"/>
      <c r="I19" s="82"/>
      <c r="J19" s="82"/>
      <c r="K19" s="82"/>
      <c r="L19" s="50">
        <v>1</v>
      </c>
      <c r="M19" s="50">
        <v>2</v>
      </c>
      <c r="N19" s="50">
        <v>3</v>
      </c>
      <c r="O19" s="50">
        <v>4</v>
      </c>
      <c r="P19" s="50">
        <v>5</v>
      </c>
      <c r="Q19" s="50">
        <v>6</v>
      </c>
      <c r="R19" s="82"/>
      <c r="S19" s="82"/>
      <c r="T19" s="81"/>
      <c r="V19" s="42"/>
      <c r="W19" s="278" t="s">
        <v>42</v>
      </c>
      <c r="X19" s="280"/>
      <c r="Y19" s="280"/>
      <c r="Z19" s="281"/>
      <c r="AA19" s="272" t="s">
        <v>80</v>
      </c>
      <c r="AB19" s="273"/>
      <c r="AC19" s="274"/>
    </row>
    <row r="20" spans="1:29" ht="18.95" customHeight="1" x14ac:dyDescent="0.2">
      <c r="A20" s="84">
        <v>2</v>
      </c>
      <c r="B20" s="298"/>
      <c r="C20" s="299"/>
      <c r="D20" s="300"/>
      <c r="E20" s="154" t="s">
        <v>10</v>
      </c>
      <c r="F20" s="36"/>
      <c r="G20" s="36"/>
      <c r="H20" s="36"/>
      <c r="I20" s="36"/>
      <c r="J20" s="36"/>
      <c r="K20" s="36"/>
      <c r="L20" s="50">
        <v>1</v>
      </c>
      <c r="M20" s="50">
        <v>2</v>
      </c>
      <c r="N20" s="50">
        <v>3</v>
      </c>
      <c r="O20" s="50">
        <v>4</v>
      </c>
      <c r="P20" s="50">
        <v>5</v>
      </c>
      <c r="Q20" s="50">
        <v>6</v>
      </c>
      <c r="R20" s="38"/>
      <c r="S20" s="38"/>
      <c r="T20" s="131"/>
      <c r="V20" s="42"/>
      <c r="W20" s="278" t="s">
        <v>42</v>
      </c>
      <c r="X20" s="280"/>
      <c r="Y20" s="280"/>
      <c r="Z20" s="281"/>
      <c r="AA20" s="275"/>
      <c r="AB20" s="276"/>
      <c r="AC20" s="277"/>
    </row>
    <row r="21" spans="1:29" ht="18.95" customHeight="1" x14ac:dyDescent="0.2">
      <c r="A21" s="84">
        <v>3</v>
      </c>
      <c r="B21" s="301">
        <f>Round!B2</f>
        <v>1</v>
      </c>
      <c r="C21" s="302"/>
      <c r="D21" s="303"/>
      <c r="E21" s="154" t="s">
        <v>10</v>
      </c>
      <c r="F21" s="36"/>
      <c r="G21" s="36"/>
      <c r="H21" s="36"/>
      <c r="I21" s="36"/>
      <c r="J21" s="36"/>
      <c r="K21" s="36"/>
      <c r="L21" s="50">
        <v>1</v>
      </c>
      <c r="M21" s="50">
        <v>2</v>
      </c>
      <c r="N21" s="50">
        <v>3</v>
      </c>
      <c r="O21" s="50">
        <v>4</v>
      </c>
      <c r="P21" s="50">
        <v>5</v>
      </c>
      <c r="Q21" s="50">
        <v>6</v>
      </c>
      <c r="R21" s="38"/>
      <c r="S21" s="38"/>
      <c r="T21" s="131"/>
      <c r="V21" s="42"/>
      <c r="W21" s="278" t="s">
        <v>42</v>
      </c>
      <c r="X21" s="280"/>
      <c r="Y21" s="280"/>
      <c r="Z21" s="280"/>
      <c r="AA21" s="43" t="s">
        <v>79</v>
      </c>
    </row>
    <row r="22" spans="1:29" ht="18.95" customHeight="1" x14ac:dyDescent="0.2">
      <c r="A22" s="84">
        <v>4</v>
      </c>
      <c r="B22" s="301"/>
      <c r="C22" s="302"/>
      <c r="D22" s="303"/>
      <c r="E22" s="154" t="s">
        <v>10</v>
      </c>
      <c r="F22" s="36"/>
      <c r="G22" s="36"/>
      <c r="H22" s="36"/>
      <c r="I22" s="36"/>
      <c r="J22" s="36"/>
      <c r="K22" s="36"/>
      <c r="L22" s="50">
        <v>1</v>
      </c>
      <c r="M22" s="50">
        <v>2</v>
      </c>
      <c r="N22" s="50">
        <v>3</v>
      </c>
      <c r="O22" s="50">
        <v>4</v>
      </c>
      <c r="P22" s="50">
        <v>5</v>
      </c>
      <c r="Q22" s="50">
        <v>6</v>
      </c>
      <c r="R22" s="82"/>
      <c r="S22" s="82"/>
      <c r="T22" s="131"/>
      <c r="V22" s="42"/>
      <c r="W22" s="278" t="s">
        <v>42</v>
      </c>
      <c r="X22" s="280"/>
      <c r="Y22" s="280"/>
      <c r="Z22" s="281"/>
      <c r="AA22" s="265"/>
      <c r="AB22" s="266"/>
      <c r="AC22" s="267"/>
    </row>
    <row r="23" spans="1:29" ht="18.95" customHeight="1" x14ac:dyDescent="0.2">
      <c r="A23" s="84">
        <v>5</v>
      </c>
      <c r="B23" s="304"/>
      <c r="C23" s="305"/>
      <c r="D23" s="306"/>
      <c r="E23" s="154" t="s">
        <v>10</v>
      </c>
      <c r="F23" s="36"/>
      <c r="G23" s="36"/>
      <c r="H23" s="36"/>
      <c r="I23" s="36"/>
      <c r="J23" s="36"/>
      <c r="K23" s="36"/>
      <c r="L23" s="50">
        <v>1</v>
      </c>
      <c r="M23" s="50">
        <v>2</v>
      </c>
      <c r="N23" s="50">
        <v>3</v>
      </c>
      <c r="O23" s="50">
        <v>4</v>
      </c>
      <c r="P23" s="50">
        <v>5</v>
      </c>
      <c r="Q23" s="50">
        <v>6</v>
      </c>
      <c r="R23" s="82"/>
      <c r="S23" s="82"/>
      <c r="T23" s="131"/>
      <c r="V23" s="42"/>
      <c r="W23" s="278" t="s">
        <v>42</v>
      </c>
      <c r="X23" s="280"/>
      <c r="Y23" s="280"/>
      <c r="Z23" s="281"/>
      <c r="AA23" s="268"/>
      <c r="AB23" s="269"/>
      <c r="AC23" s="270"/>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39" t="str">
        <f>Round!H6</f>
        <v>Team 5</v>
      </c>
      <c r="C26" s="240"/>
      <c r="D26" s="241"/>
      <c r="E26" s="154" t="s">
        <v>10</v>
      </c>
      <c r="F26" s="173" t="str">
        <f>Round!C6</f>
        <v>Team 3</v>
      </c>
      <c r="G26" s="82"/>
      <c r="H26" s="82"/>
      <c r="I26" s="82"/>
      <c r="J26" s="82"/>
      <c r="K26" s="82"/>
      <c r="L26" s="50">
        <v>1</v>
      </c>
      <c r="M26" s="50">
        <v>2</v>
      </c>
      <c r="N26" s="50">
        <v>3</v>
      </c>
      <c r="O26" s="50">
        <v>4</v>
      </c>
      <c r="P26" s="50">
        <v>5</v>
      </c>
      <c r="Q26" s="50">
        <v>6</v>
      </c>
      <c r="R26" s="82"/>
      <c r="S26" s="82"/>
      <c r="T26" s="82"/>
      <c r="U26" s="37"/>
      <c r="V26" s="42"/>
      <c r="W26" s="278" t="s">
        <v>42</v>
      </c>
      <c r="X26" s="280"/>
      <c r="Y26" s="280"/>
      <c r="Z26" s="281"/>
      <c r="AA26" s="272" t="s">
        <v>80</v>
      </c>
      <c r="AB26" s="273"/>
      <c r="AC26" s="274"/>
    </row>
    <row r="27" spans="1:29" ht="18.95" customHeight="1" x14ac:dyDescent="0.2">
      <c r="A27" s="84">
        <v>2</v>
      </c>
      <c r="B27" s="221"/>
      <c r="C27" s="242"/>
      <c r="D27" s="243"/>
      <c r="E27" s="154" t="s">
        <v>10</v>
      </c>
      <c r="F27" s="36"/>
      <c r="G27" s="36"/>
      <c r="H27" s="36"/>
      <c r="I27" s="36"/>
      <c r="J27" s="36"/>
      <c r="K27" s="36"/>
      <c r="L27" s="50">
        <v>1</v>
      </c>
      <c r="M27" s="50">
        <v>2</v>
      </c>
      <c r="N27" s="50">
        <v>3</v>
      </c>
      <c r="O27" s="50">
        <v>4</v>
      </c>
      <c r="P27" s="50">
        <v>5</v>
      </c>
      <c r="Q27" s="50">
        <v>6</v>
      </c>
      <c r="R27" s="38"/>
      <c r="S27" s="38"/>
      <c r="T27" s="38"/>
      <c r="U27" s="37"/>
      <c r="V27" s="42"/>
      <c r="W27" s="278" t="s">
        <v>42</v>
      </c>
      <c r="X27" s="280"/>
      <c r="Y27" s="280"/>
      <c r="Z27" s="281"/>
      <c r="AA27" s="275"/>
      <c r="AB27" s="276"/>
      <c r="AC27" s="277"/>
    </row>
    <row r="28" spans="1:29" ht="18.95" customHeight="1" x14ac:dyDescent="0.2">
      <c r="A28" s="84">
        <v>3</v>
      </c>
      <c r="B28" s="244">
        <f>Round!B6</f>
        <v>3</v>
      </c>
      <c r="C28" s="245"/>
      <c r="D28" s="246"/>
      <c r="E28" s="154" t="s">
        <v>10</v>
      </c>
      <c r="F28" s="36"/>
      <c r="G28" s="36"/>
      <c r="H28" s="36"/>
      <c r="I28" s="36"/>
      <c r="J28" s="36"/>
      <c r="K28" s="36"/>
      <c r="L28" s="50">
        <v>1</v>
      </c>
      <c r="M28" s="50">
        <v>2</v>
      </c>
      <c r="N28" s="50">
        <v>3</v>
      </c>
      <c r="O28" s="50">
        <v>4</v>
      </c>
      <c r="P28" s="50">
        <v>5</v>
      </c>
      <c r="Q28" s="50">
        <v>6</v>
      </c>
      <c r="R28" s="38"/>
      <c r="S28" s="38"/>
      <c r="T28" s="38"/>
      <c r="U28" s="37"/>
      <c r="V28" s="42"/>
      <c r="W28" s="278" t="s">
        <v>42</v>
      </c>
      <c r="X28" s="280"/>
      <c r="Y28" s="280"/>
      <c r="Z28" s="280"/>
      <c r="AA28" s="43" t="s">
        <v>79</v>
      </c>
    </row>
    <row r="29" spans="1:29" ht="18.95" customHeight="1" x14ac:dyDescent="0.2">
      <c r="A29" s="84">
        <v>4</v>
      </c>
      <c r="B29" s="244"/>
      <c r="C29" s="245"/>
      <c r="D29" s="246"/>
      <c r="E29" s="154" t="s">
        <v>10</v>
      </c>
      <c r="F29" s="36"/>
      <c r="G29" s="36"/>
      <c r="H29" s="36"/>
      <c r="I29" s="36"/>
      <c r="J29" s="36"/>
      <c r="K29" s="36"/>
      <c r="L29" s="50">
        <v>1</v>
      </c>
      <c r="M29" s="50">
        <v>2</v>
      </c>
      <c r="N29" s="50">
        <v>3</v>
      </c>
      <c r="O29" s="50">
        <v>4</v>
      </c>
      <c r="P29" s="50">
        <v>5</v>
      </c>
      <c r="Q29" s="50">
        <v>6</v>
      </c>
      <c r="R29" s="38"/>
      <c r="S29" s="38"/>
      <c r="T29" s="38"/>
      <c r="U29" s="37"/>
      <c r="V29" s="42"/>
      <c r="W29" s="278" t="s">
        <v>42</v>
      </c>
      <c r="X29" s="280"/>
      <c r="Y29" s="280"/>
      <c r="Z29" s="281"/>
      <c r="AA29" s="265"/>
      <c r="AB29" s="266"/>
      <c r="AC29" s="267"/>
    </row>
    <row r="30" spans="1:29" ht="18.95" customHeight="1" x14ac:dyDescent="0.2">
      <c r="A30" s="84">
        <v>5</v>
      </c>
      <c r="B30" s="247"/>
      <c r="C30" s="248"/>
      <c r="D30" s="249"/>
      <c r="E30" s="154" t="s">
        <v>10</v>
      </c>
      <c r="F30" s="36"/>
      <c r="G30" s="36"/>
      <c r="H30" s="36"/>
      <c r="I30" s="36"/>
      <c r="J30" s="36"/>
      <c r="K30" s="36"/>
      <c r="L30" s="50">
        <v>1</v>
      </c>
      <c r="M30" s="50">
        <v>2</v>
      </c>
      <c r="N30" s="50">
        <v>3</v>
      </c>
      <c r="O30" s="50">
        <v>4</v>
      </c>
      <c r="P30" s="50">
        <v>5</v>
      </c>
      <c r="Q30" s="50">
        <v>6</v>
      </c>
      <c r="R30" s="82"/>
      <c r="S30" s="82"/>
      <c r="T30" s="131"/>
      <c r="U30" s="37"/>
      <c r="V30" s="42"/>
      <c r="W30" s="278" t="s">
        <v>42</v>
      </c>
      <c r="X30" s="280"/>
      <c r="Y30" s="280"/>
      <c r="Z30" s="281"/>
      <c r="AA30" s="268"/>
      <c r="AB30" s="269"/>
      <c r="AC30" s="270"/>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39" t="str">
        <f>Round!H13</f>
        <v>Team 5</v>
      </c>
      <c r="C33" s="240"/>
      <c r="D33" s="241"/>
      <c r="E33" s="37" t="s">
        <v>10</v>
      </c>
      <c r="F33" s="173" t="str">
        <f>Round!C13</f>
        <v>Team 4</v>
      </c>
      <c r="G33" s="82"/>
      <c r="H33" s="82"/>
      <c r="I33" s="82"/>
      <c r="J33" s="82"/>
      <c r="K33" s="82"/>
      <c r="L33" s="50">
        <v>1</v>
      </c>
      <c r="M33" s="50">
        <v>2</v>
      </c>
      <c r="N33" s="50">
        <v>3</v>
      </c>
      <c r="O33" s="50">
        <v>4</v>
      </c>
      <c r="P33" s="50">
        <v>5</v>
      </c>
      <c r="Q33" s="50">
        <v>6</v>
      </c>
      <c r="R33" s="82"/>
      <c r="S33" s="82"/>
      <c r="T33" s="82"/>
      <c r="U33" s="37"/>
      <c r="V33" s="42"/>
      <c r="W33" s="278" t="s">
        <v>42</v>
      </c>
      <c r="X33" s="280"/>
      <c r="Y33" s="280"/>
      <c r="Z33" s="281"/>
      <c r="AA33" s="272" t="s">
        <v>80</v>
      </c>
      <c r="AB33" s="273"/>
      <c r="AC33" s="274"/>
    </row>
    <row r="34" spans="1:29" ht="18.95" customHeight="1" x14ac:dyDescent="0.2">
      <c r="A34" s="84">
        <v>2</v>
      </c>
      <c r="B34" s="221"/>
      <c r="C34" s="242"/>
      <c r="D34" s="243"/>
      <c r="E34" s="37" t="s">
        <v>10</v>
      </c>
      <c r="F34" s="36"/>
      <c r="G34" s="36"/>
      <c r="H34" s="36"/>
      <c r="I34" s="36"/>
      <c r="J34" s="36"/>
      <c r="K34" s="36"/>
      <c r="L34" s="50">
        <v>1</v>
      </c>
      <c r="M34" s="50">
        <v>2</v>
      </c>
      <c r="N34" s="50">
        <v>3</v>
      </c>
      <c r="O34" s="50">
        <v>4</v>
      </c>
      <c r="P34" s="50">
        <v>5</v>
      </c>
      <c r="Q34" s="50">
        <v>6</v>
      </c>
      <c r="R34" s="38"/>
      <c r="S34" s="38"/>
      <c r="T34" s="38"/>
      <c r="U34" s="37"/>
      <c r="V34" s="42"/>
      <c r="W34" s="278" t="s">
        <v>42</v>
      </c>
      <c r="X34" s="280"/>
      <c r="Y34" s="280"/>
      <c r="Z34" s="281"/>
      <c r="AA34" s="275"/>
      <c r="AB34" s="276"/>
      <c r="AC34" s="277"/>
    </row>
    <row r="35" spans="1:29" ht="18.95" customHeight="1" x14ac:dyDescent="0.2">
      <c r="A35" s="84">
        <v>3</v>
      </c>
      <c r="B35" s="244">
        <f>Round!B13</f>
        <v>6</v>
      </c>
      <c r="C35" s="245"/>
      <c r="D35" s="246"/>
      <c r="E35" s="37" t="s">
        <v>10</v>
      </c>
      <c r="F35" s="36"/>
      <c r="G35" s="36"/>
      <c r="H35" s="36"/>
      <c r="I35" s="36"/>
      <c r="J35" s="36"/>
      <c r="K35" s="36"/>
      <c r="L35" s="50">
        <v>1</v>
      </c>
      <c r="M35" s="50">
        <v>2</v>
      </c>
      <c r="N35" s="50">
        <v>3</v>
      </c>
      <c r="O35" s="50">
        <v>4</v>
      </c>
      <c r="P35" s="50">
        <v>5</v>
      </c>
      <c r="Q35" s="50">
        <v>6</v>
      </c>
      <c r="R35" s="38"/>
      <c r="S35" s="38"/>
      <c r="T35" s="38"/>
      <c r="U35" s="37"/>
      <c r="V35" s="42"/>
      <c r="W35" s="278" t="s">
        <v>42</v>
      </c>
      <c r="X35" s="280"/>
      <c r="Y35" s="280"/>
      <c r="Z35" s="280"/>
      <c r="AA35" s="43" t="s">
        <v>79</v>
      </c>
    </row>
    <row r="36" spans="1:29" ht="18.95" customHeight="1" x14ac:dyDescent="0.2">
      <c r="A36" s="84">
        <v>4</v>
      </c>
      <c r="B36" s="244"/>
      <c r="C36" s="245"/>
      <c r="D36" s="246"/>
      <c r="E36" s="37" t="s">
        <v>10</v>
      </c>
      <c r="F36" s="36"/>
      <c r="G36" s="36"/>
      <c r="H36" s="36"/>
      <c r="I36" s="36"/>
      <c r="J36" s="36"/>
      <c r="K36" s="36"/>
      <c r="L36" s="50">
        <v>1</v>
      </c>
      <c r="M36" s="50">
        <v>2</v>
      </c>
      <c r="N36" s="50">
        <v>3</v>
      </c>
      <c r="O36" s="50">
        <v>4</v>
      </c>
      <c r="P36" s="50">
        <v>5</v>
      </c>
      <c r="Q36" s="50">
        <v>6</v>
      </c>
      <c r="R36" s="38"/>
      <c r="S36" s="38"/>
      <c r="T36" s="38"/>
      <c r="U36" s="37"/>
      <c r="V36" s="42"/>
      <c r="W36" s="278" t="s">
        <v>42</v>
      </c>
      <c r="X36" s="280"/>
      <c r="Y36" s="280"/>
      <c r="Z36" s="281"/>
      <c r="AA36" s="265"/>
      <c r="AB36" s="266"/>
      <c r="AC36" s="267"/>
    </row>
    <row r="37" spans="1:29" ht="18.95" customHeight="1" x14ac:dyDescent="0.2">
      <c r="A37" s="84">
        <v>5</v>
      </c>
      <c r="B37" s="247"/>
      <c r="C37" s="248"/>
      <c r="D37" s="249"/>
      <c r="E37" s="37" t="s">
        <v>10</v>
      </c>
      <c r="F37" s="36"/>
      <c r="G37" s="36"/>
      <c r="H37" s="36"/>
      <c r="I37" s="36"/>
      <c r="J37" s="36"/>
      <c r="K37" s="36"/>
      <c r="L37" s="50">
        <v>1</v>
      </c>
      <c r="M37" s="50">
        <v>2</v>
      </c>
      <c r="N37" s="50">
        <v>3</v>
      </c>
      <c r="O37" s="50">
        <v>4</v>
      </c>
      <c r="P37" s="50">
        <v>5</v>
      </c>
      <c r="Q37" s="50">
        <v>6</v>
      </c>
      <c r="R37" s="82"/>
      <c r="S37" s="82"/>
      <c r="T37" s="131"/>
      <c r="U37" s="37"/>
      <c r="V37" s="42"/>
      <c r="W37" s="278" t="s">
        <v>42</v>
      </c>
      <c r="X37" s="280"/>
      <c r="Y37" s="280"/>
      <c r="Z37" s="281"/>
      <c r="AA37" s="268"/>
      <c r="AB37" s="269"/>
      <c r="AC37" s="270"/>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95" t="str">
        <f>Round!C17</f>
        <v>Team 5</v>
      </c>
      <c r="C40" s="296"/>
      <c r="D40" s="297"/>
      <c r="E40" s="37" t="s">
        <v>10</v>
      </c>
      <c r="F40" s="172" t="str">
        <f>Round!H17</f>
        <v>Team 1</v>
      </c>
      <c r="G40" s="82"/>
      <c r="H40" s="82"/>
      <c r="I40" s="82"/>
      <c r="J40" s="82"/>
      <c r="K40" s="82"/>
      <c r="L40" s="50">
        <v>1</v>
      </c>
      <c r="M40" s="50">
        <v>2</v>
      </c>
      <c r="N40" s="50">
        <v>3</v>
      </c>
      <c r="O40" s="50">
        <v>4</v>
      </c>
      <c r="P40" s="50">
        <v>5</v>
      </c>
      <c r="Q40" s="50">
        <v>6</v>
      </c>
      <c r="R40" s="82"/>
      <c r="S40" s="82"/>
      <c r="T40" s="82"/>
      <c r="U40" s="37"/>
      <c r="V40" s="42"/>
      <c r="W40" s="278" t="s">
        <v>42</v>
      </c>
      <c r="X40" s="279"/>
      <c r="Y40" s="279"/>
      <c r="Z40" s="281"/>
      <c r="AA40" s="272" t="s">
        <v>80</v>
      </c>
      <c r="AB40" s="273"/>
      <c r="AC40" s="274"/>
    </row>
    <row r="41" spans="1:29" ht="18.95" customHeight="1" x14ac:dyDescent="0.2">
      <c r="A41" s="84">
        <v>2</v>
      </c>
      <c r="B41" s="298"/>
      <c r="C41" s="299"/>
      <c r="D41" s="300"/>
      <c r="E41" s="37" t="s">
        <v>10</v>
      </c>
      <c r="F41" s="36"/>
      <c r="G41" s="36"/>
      <c r="H41" s="36"/>
      <c r="I41" s="36"/>
      <c r="J41" s="36"/>
      <c r="K41" s="36"/>
      <c r="L41" s="50">
        <v>1</v>
      </c>
      <c r="M41" s="50">
        <v>2</v>
      </c>
      <c r="N41" s="50">
        <v>3</v>
      </c>
      <c r="O41" s="50">
        <v>4</v>
      </c>
      <c r="P41" s="50">
        <v>5</v>
      </c>
      <c r="Q41" s="50">
        <v>6</v>
      </c>
      <c r="R41" s="38"/>
      <c r="S41" s="38"/>
      <c r="T41" s="38"/>
      <c r="U41" s="37"/>
      <c r="V41" s="42"/>
      <c r="W41" s="278" t="s">
        <v>42</v>
      </c>
      <c r="X41" s="279"/>
      <c r="Y41" s="279"/>
      <c r="Z41" s="281"/>
      <c r="AA41" s="275"/>
      <c r="AB41" s="276"/>
      <c r="AC41" s="277"/>
    </row>
    <row r="42" spans="1:29" ht="18.95" customHeight="1" x14ac:dyDescent="0.2">
      <c r="A42" s="84">
        <v>3</v>
      </c>
      <c r="B42" s="301">
        <f>Round!B17</f>
        <v>8</v>
      </c>
      <c r="C42" s="302"/>
      <c r="D42" s="303"/>
      <c r="E42" s="37" t="s">
        <v>10</v>
      </c>
      <c r="F42" s="36"/>
      <c r="G42" s="36"/>
      <c r="H42" s="36"/>
      <c r="I42" s="36"/>
      <c r="J42" s="36"/>
      <c r="K42" s="36"/>
      <c r="L42" s="50">
        <v>1</v>
      </c>
      <c r="M42" s="50">
        <v>2</v>
      </c>
      <c r="N42" s="50">
        <v>3</v>
      </c>
      <c r="O42" s="50">
        <v>4</v>
      </c>
      <c r="P42" s="50">
        <v>5</v>
      </c>
      <c r="Q42" s="50">
        <v>6</v>
      </c>
      <c r="R42" s="38"/>
      <c r="S42" s="38"/>
      <c r="T42" s="38"/>
      <c r="U42" s="37"/>
      <c r="V42" s="42"/>
      <c r="W42" s="278" t="s">
        <v>42</v>
      </c>
      <c r="X42" s="279"/>
      <c r="Y42" s="279"/>
      <c r="Z42" s="279"/>
      <c r="AA42" s="43" t="s">
        <v>79</v>
      </c>
    </row>
    <row r="43" spans="1:29" ht="18.95" customHeight="1" x14ac:dyDescent="0.2">
      <c r="A43" s="84">
        <v>4</v>
      </c>
      <c r="B43" s="301"/>
      <c r="C43" s="302"/>
      <c r="D43" s="303"/>
      <c r="E43" s="37" t="s">
        <v>10</v>
      </c>
      <c r="F43" s="36"/>
      <c r="G43" s="36"/>
      <c r="H43" s="36"/>
      <c r="I43" s="36"/>
      <c r="J43" s="36"/>
      <c r="K43" s="36"/>
      <c r="L43" s="50">
        <v>1</v>
      </c>
      <c r="M43" s="50">
        <v>2</v>
      </c>
      <c r="N43" s="50">
        <v>3</v>
      </c>
      <c r="O43" s="50">
        <v>4</v>
      </c>
      <c r="P43" s="50">
        <v>5</v>
      </c>
      <c r="Q43" s="50">
        <v>6</v>
      </c>
      <c r="R43" s="38"/>
      <c r="S43" s="38"/>
      <c r="T43" s="38"/>
      <c r="U43" s="37"/>
      <c r="V43" s="42"/>
      <c r="W43" s="278" t="s">
        <v>42</v>
      </c>
      <c r="X43" s="279"/>
      <c r="Y43" s="279"/>
      <c r="Z43" s="281"/>
      <c r="AA43" s="265"/>
      <c r="AB43" s="266"/>
      <c r="AC43" s="267"/>
    </row>
    <row r="44" spans="1:29" ht="18.95" customHeight="1" x14ac:dyDescent="0.2">
      <c r="A44" s="84">
        <v>5</v>
      </c>
      <c r="B44" s="304"/>
      <c r="C44" s="305"/>
      <c r="D44" s="306"/>
      <c r="E44" s="37" t="s">
        <v>10</v>
      </c>
      <c r="F44" s="36"/>
      <c r="G44" s="36"/>
      <c r="H44" s="36"/>
      <c r="I44" s="36"/>
      <c r="J44" s="36"/>
      <c r="K44" s="36"/>
      <c r="L44" s="50">
        <v>1</v>
      </c>
      <c r="M44" s="50">
        <v>2</v>
      </c>
      <c r="N44" s="50">
        <v>3</v>
      </c>
      <c r="O44" s="50">
        <v>4</v>
      </c>
      <c r="P44" s="50">
        <v>5</v>
      </c>
      <c r="Q44" s="50">
        <v>6</v>
      </c>
      <c r="R44" s="82"/>
      <c r="S44" s="82"/>
      <c r="T44" s="131"/>
      <c r="U44" s="37"/>
      <c r="V44" s="42"/>
      <c r="W44" s="278" t="s">
        <v>42</v>
      </c>
      <c r="X44" s="279"/>
      <c r="Y44" s="279"/>
      <c r="Z44" s="281"/>
      <c r="AA44" s="268"/>
      <c r="AB44" s="269"/>
      <c r="AC44" s="270"/>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1"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316" t="s">
        <v>107</v>
      </c>
      <c r="B47" s="316"/>
      <c r="C47" s="316"/>
      <c r="D47" s="316"/>
      <c r="E47" s="316"/>
      <c r="F47" s="82"/>
      <c r="G47" s="82"/>
      <c r="H47" s="82"/>
      <c r="I47" s="82"/>
      <c r="J47" s="82"/>
      <c r="K47" s="82"/>
      <c r="L47" s="82"/>
      <c r="M47" s="210"/>
      <c r="N47" s="209"/>
      <c r="O47" s="209"/>
      <c r="P47" s="317" t="s">
        <v>108</v>
      </c>
      <c r="Q47" s="317"/>
      <c r="R47" s="317"/>
      <c r="S47" s="317"/>
      <c r="T47" s="317"/>
      <c r="U47" s="82"/>
      <c r="V47" s="82"/>
      <c r="W47" s="82"/>
      <c r="X47" s="82"/>
      <c r="Y47" s="82"/>
      <c r="Z47" s="82"/>
      <c r="AA47" s="82"/>
      <c r="AB47" s="82"/>
      <c r="AC47" s="82"/>
    </row>
    <row r="48" spans="1:29" s="212" customFormat="1" ht="13.5" customHeight="1" x14ac:dyDescent="0.2">
      <c r="A48" s="211" t="s">
        <v>83</v>
      </c>
      <c r="P48" s="213"/>
      <c r="U48" s="214" t="s">
        <v>86</v>
      </c>
    </row>
    <row r="49" ht="11.25" customHeight="1" x14ac:dyDescent="0.2"/>
  </sheetData>
  <sheetProtection selectLockedCells="1"/>
  <mergeCells count="60">
    <mergeCell ref="A6:D6"/>
    <mergeCell ref="A47:E47"/>
    <mergeCell ref="P47:T47"/>
    <mergeCell ref="A16:K16"/>
    <mergeCell ref="W42:Z42"/>
    <mergeCell ref="W43:Z43"/>
    <mergeCell ref="B26:D27"/>
    <mergeCell ref="W26:Z26"/>
    <mergeCell ref="B33:D34"/>
    <mergeCell ref="W33:Z33"/>
    <mergeCell ref="B19:D20"/>
    <mergeCell ref="W19:Z19"/>
    <mergeCell ref="AA43:AC44"/>
    <mergeCell ref="W44:Z44"/>
    <mergeCell ref="B42:D44"/>
    <mergeCell ref="B35:D37"/>
    <mergeCell ref="W35:Z35"/>
    <mergeCell ref="W36:Z36"/>
    <mergeCell ref="AA36:AC37"/>
    <mergeCell ref="W37:Z37"/>
    <mergeCell ref="B40:D41"/>
    <mergeCell ref="W41:Z41"/>
    <mergeCell ref="AA40:AC41"/>
    <mergeCell ref="W40:Z40"/>
    <mergeCell ref="AA26:AC27"/>
    <mergeCell ref="W27:Z27"/>
    <mergeCell ref="B28:D30"/>
    <mergeCell ref="W28:Z28"/>
    <mergeCell ref="W29:Z29"/>
    <mergeCell ref="AA29:AC30"/>
    <mergeCell ref="W30:Z30"/>
    <mergeCell ref="AB7:AC7"/>
    <mergeCell ref="L15:P17"/>
    <mergeCell ref="S15:X17"/>
    <mergeCell ref="Q16:R16"/>
    <mergeCell ref="Z16:AB16"/>
    <mergeCell ref="P7:Q7"/>
    <mergeCell ref="W7:AA7"/>
    <mergeCell ref="E2:N2"/>
    <mergeCell ref="E3:N3"/>
    <mergeCell ref="E4:N4"/>
    <mergeCell ref="E5:N5"/>
    <mergeCell ref="F7:K7"/>
    <mergeCell ref="L7:O7"/>
    <mergeCell ref="AA33:AC34"/>
    <mergeCell ref="W34:Z34"/>
    <mergeCell ref="B21:D23"/>
    <mergeCell ref="X2:AC2"/>
    <mergeCell ref="X3:AC3"/>
    <mergeCell ref="X4:AC4"/>
    <mergeCell ref="X5:AC5"/>
    <mergeCell ref="W21:Z21"/>
    <mergeCell ref="W22:Z22"/>
    <mergeCell ref="AA22:AC23"/>
    <mergeCell ref="W23:Z23"/>
    <mergeCell ref="AA19:AC20"/>
    <mergeCell ref="W20:Z20"/>
    <mergeCell ref="A18:B18"/>
    <mergeCell ref="K18:P18"/>
    <mergeCell ref="R18:T18"/>
  </mergeCells>
  <printOptions horizontalCentered="1" verticalCentered="1"/>
  <pageMargins left="0.1" right="0.1" top="0.1" bottom="0.1" header="0.1" footer="0.1"/>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4"/>
  <sheetViews>
    <sheetView workbookViewId="0">
      <selection activeCell="H10" sqref="H10:O10"/>
    </sheetView>
  </sheetViews>
  <sheetFormatPr defaultColWidth="8.85546875" defaultRowHeight="15.75" x14ac:dyDescent="0.2"/>
  <cols>
    <col min="1" max="1" width="6" style="51" customWidth="1"/>
    <col min="2" max="2" width="25.140625" style="51" customWidth="1"/>
    <col min="3" max="3" width="8.28515625" style="188" customWidth="1"/>
    <col min="4" max="8" width="7.7109375" style="51" customWidth="1"/>
    <col min="9" max="9" width="22.28515625" style="51" customWidth="1"/>
    <col min="10" max="10" width="7.85546875" style="185" customWidth="1"/>
    <col min="11" max="15" width="7.7109375" style="51" customWidth="1"/>
    <col min="16" max="16" width="2.28515625" style="51" customWidth="1"/>
    <col min="17" max="16384" width="8.85546875" style="51"/>
  </cols>
  <sheetData>
    <row r="1" spans="1:16" ht="17.25" customHeight="1" x14ac:dyDescent="0.2">
      <c r="A1" s="326" t="str">
        <f>Teams!D7</f>
        <v>Insert Tournament Name</v>
      </c>
      <c r="B1" s="326"/>
      <c r="C1" s="326"/>
      <c r="D1" s="326"/>
      <c r="E1" s="326"/>
      <c r="F1" s="325" t="s">
        <v>84</v>
      </c>
      <c r="G1" s="325"/>
      <c r="H1" s="205" t="str">
        <f>Teams!$D$3</f>
        <v>Insert Div Number</v>
      </c>
      <c r="K1" s="325" t="str">
        <f>Teams!B2</f>
        <v>5 Team Round Robin</v>
      </c>
      <c r="L1" s="325"/>
      <c r="M1" s="325"/>
      <c r="N1" s="325"/>
      <c r="O1" s="325"/>
    </row>
    <row r="2" spans="1:16" s="175" customFormat="1" ht="17.25" customHeight="1" x14ac:dyDescent="0.2">
      <c r="A2" s="174"/>
      <c r="B2" s="174"/>
      <c r="C2" s="174"/>
      <c r="D2" s="174"/>
      <c r="E2" s="174"/>
      <c r="G2" s="174"/>
      <c r="J2" s="185"/>
    </row>
    <row r="3" spans="1:16" ht="18.75" customHeight="1" x14ac:dyDescent="0.2">
      <c r="A3" s="327" t="s">
        <v>66</v>
      </c>
      <c r="B3" s="327"/>
      <c r="C3" s="180">
        <f>Teams!I13</f>
        <v>-0.51</v>
      </c>
      <c r="D3" s="69"/>
      <c r="E3" s="69"/>
    </row>
    <row r="4" spans="1:16" ht="30" customHeight="1" x14ac:dyDescent="0.2">
      <c r="A4" s="94" t="s">
        <v>45</v>
      </c>
      <c r="B4" s="52" t="s">
        <v>71</v>
      </c>
      <c r="C4" s="187" t="s">
        <v>47</v>
      </c>
      <c r="D4" s="52" t="s">
        <v>46</v>
      </c>
      <c r="E4" s="52" t="s">
        <v>46</v>
      </c>
      <c r="F4" s="52" t="s">
        <v>46</v>
      </c>
      <c r="G4" s="52" t="s">
        <v>46</v>
      </c>
      <c r="H4" s="52" t="s">
        <v>46</v>
      </c>
      <c r="I4" s="52" t="s">
        <v>72</v>
      </c>
      <c r="J4" s="186" t="s">
        <v>47</v>
      </c>
      <c r="K4" s="52" t="s">
        <v>46</v>
      </c>
      <c r="L4" s="52" t="s">
        <v>46</v>
      </c>
      <c r="M4" s="52" t="s">
        <v>46</v>
      </c>
      <c r="N4" s="52" t="s">
        <v>46</v>
      </c>
      <c r="O4" s="52" t="s">
        <v>46</v>
      </c>
      <c r="P4" s="69"/>
    </row>
    <row r="5" spans="1:16" ht="30" customHeight="1" x14ac:dyDescent="0.2">
      <c r="A5" s="52">
        <v>1</v>
      </c>
      <c r="B5" s="95" t="str">
        <f>Round!C2</f>
        <v>Team 5</v>
      </c>
      <c r="C5" s="96">
        <f>Seed5!$Q$16</f>
        <v>-0.51</v>
      </c>
      <c r="D5" s="53"/>
      <c r="E5" s="53"/>
      <c r="F5" s="53"/>
      <c r="G5" s="53"/>
      <c r="H5" s="53"/>
      <c r="I5" s="97" t="str">
        <f>Round!H2</f>
        <v>Team 2</v>
      </c>
      <c r="J5" s="98">
        <f>Seed2!$Q$16</f>
        <v>-0.51</v>
      </c>
      <c r="K5" s="53"/>
      <c r="L5" s="53"/>
      <c r="M5" s="53"/>
      <c r="N5" s="53"/>
      <c r="O5" s="53"/>
    </row>
    <row r="6" spans="1:16" ht="30" customHeight="1" x14ac:dyDescent="0.2">
      <c r="A6" s="52">
        <v>2</v>
      </c>
      <c r="B6" s="95" t="str">
        <f>Round!C4</f>
        <v>Team 4</v>
      </c>
      <c r="C6" s="96">
        <f>Seed1!$Q$16</f>
        <v>-0.51</v>
      </c>
      <c r="D6" s="53"/>
      <c r="E6" s="53"/>
      <c r="F6" s="53"/>
      <c r="G6" s="53"/>
      <c r="H6" s="53"/>
      <c r="I6" s="97" t="str">
        <f>Round!H4</f>
        <v>Team 1</v>
      </c>
      <c r="J6" s="98">
        <f>Seed4!$Q$16</f>
        <v>-0.51</v>
      </c>
      <c r="K6" s="53"/>
      <c r="L6" s="53"/>
      <c r="M6" s="53"/>
      <c r="N6" s="53"/>
      <c r="O6" s="53"/>
    </row>
    <row r="7" spans="1:16" ht="30" customHeight="1" x14ac:dyDescent="0.2">
      <c r="A7" s="52">
        <v>3</v>
      </c>
      <c r="B7" s="95" t="str">
        <f>Round!C6</f>
        <v>Team 3</v>
      </c>
      <c r="C7" s="96">
        <f>Seed3!$Q$16</f>
        <v>-0.51</v>
      </c>
      <c r="D7" s="53"/>
      <c r="E7" s="53"/>
      <c r="F7" s="53"/>
      <c r="G7" s="53"/>
      <c r="H7" s="53"/>
      <c r="I7" s="97" t="str">
        <f>Round!H6</f>
        <v>Team 5</v>
      </c>
      <c r="J7" s="98">
        <f>Seed5!$Q$16</f>
        <v>-0.51</v>
      </c>
      <c r="K7" s="53"/>
      <c r="L7" s="53"/>
      <c r="M7" s="53"/>
      <c r="N7" s="53"/>
      <c r="O7" s="53"/>
    </row>
    <row r="8" spans="1:16" ht="30" customHeight="1" x14ac:dyDescent="0.2">
      <c r="A8" s="52">
        <v>4</v>
      </c>
      <c r="B8" s="95" t="str">
        <f>Round!C8</f>
        <v>Team 2</v>
      </c>
      <c r="C8" s="96">
        <f>Seed2!$Q$16</f>
        <v>-0.51</v>
      </c>
      <c r="D8" s="53"/>
      <c r="E8" s="53"/>
      <c r="F8" s="53"/>
      <c r="G8" s="53"/>
      <c r="H8" s="53"/>
      <c r="I8" s="97" t="str">
        <f>Round!H8</f>
        <v>Team 4</v>
      </c>
      <c r="J8" s="98">
        <f>Seed4!$Q$16</f>
        <v>-0.51</v>
      </c>
      <c r="K8" s="53"/>
      <c r="L8" s="53"/>
      <c r="M8" s="53"/>
      <c r="N8" s="53"/>
      <c r="O8" s="53"/>
    </row>
    <row r="9" spans="1:16" ht="30" customHeight="1" thickBot="1" x14ac:dyDescent="0.25">
      <c r="A9" s="199">
        <v>5</v>
      </c>
      <c r="B9" s="200" t="str">
        <f>Round!C10</f>
        <v>Team 1</v>
      </c>
      <c r="C9" s="201">
        <f>Seed1!$Q$16</f>
        <v>-0.51</v>
      </c>
      <c r="D9" s="202"/>
      <c r="E9" s="202"/>
      <c r="F9" s="202"/>
      <c r="G9" s="202"/>
      <c r="H9" s="202"/>
      <c r="I9" s="203" t="str">
        <f>Round!H10</f>
        <v>Team 3</v>
      </c>
      <c r="J9" s="204">
        <f>Seed3!$Q$16</f>
        <v>-0.51</v>
      </c>
      <c r="K9" s="202"/>
      <c r="L9" s="202"/>
      <c r="M9" s="202"/>
      <c r="N9" s="202"/>
      <c r="O9" s="202"/>
    </row>
    <row r="10" spans="1:16" ht="30" customHeight="1" thickTop="1" x14ac:dyDescent="0.2">
      <c r="A10" s="99">
        <v>6</v>
      </c>
      <c r="B10" s="100" t="str">
        <f>Round!C13</f>
        <v>Team 4</v>
      </c>
      <c r="C10" s="101">
        <f>Seed4!$Q$16</f>
        <v>-0.51</v>
      </c>
      <c r="D10" s="54"/>
      <c r="E10" s="54"/>
      <c r="F10" s="54"/>
      <c r="G10" s="54"/>
      <c r="H10" s="54"/>
      <c r="I10" s="102" t="str">
        <f>Round!H13</f>
        <v>Team 5</v>
      </c>
      <c r="J10" s="103">
        <f>Seed5!$Q$16</f>
        <v>-0.51</v>
      </c>
      <c r="K10" s="54"/>
      <c r="L10" s="54"/>
      <c r="M10" s="54"/>
      <c r="N10" s="54"/>
      <c r="O10" s="54"/>
    </row>
    <row r="11" spans="1:16" ht="30" customHeight="1" x14ac:dyDescent="0.2">
      <c r="A11" s="52">
        <v>7</v>
      </c>
      <c r="B11" s="95" t="str">
        <f>Round!C15</f>
        <v>Team 2</v>
      </c>
      <c r="C11" s="96">
        <f>Seed2!$Q$16</f>
        <v>-0.51</v>
      </c>
      <c r="D11" s="53"/>
      <c r="E11" s="53"/>
      <c r="F11" s="53"/>
      <c r="G11" s="53"/>
      <c r="H11" s="53"/>
      <c r="I11" s="97" t="str">
        <f>Round!H15</f>
        <v>Team 3</v>
      </c>
      <c r="J11" s="98">
        <f>Seed3!$Q$16</f>
        <v>-0.51</v>
      </c>
      <c r="K11" s="53"/>
      <c r="L11" s="53"/>
      <c r="M11" s="53"/>
      <c r="N11" s="53"/>
      <c r="O11" s="53"/>
    </row>
    <row r="12" spans="1:16" ht="30" customHeight="1" x14ac:dyDescent="0.2">
      <c r="A12" s="52">
        <v>8</v>
      </c>
      <c r="B12" s="95" t="str">
        <f>Round!C17</f>
        <v>Team 5</v>
      </c>
      <c r="C12" s="96">
        <f>Seed1!$Q$16</f>
        <v>-0.51</v>
      </c>
      <c r="D12" s="53"/>
      <c r="E12" s="53"/>
      <c r="F12" s="53"/>
      <c r="G12" s="53"/>
      <c r="H12" s="53"/>
      <c r="I12" s="97" t="str">
        <f>Round!H17</f>
        <v>Team 1</v>
      </c>
      <c r="J12" s="98">
        <f>Seed5!$Q$16</f>
        <v>-0.51</v>
      </c>
      <c r="K12" s="53"/>
      <c r="L12" s="53"/>
      <c r="M12" s="53"/>
      <c r="N12" s="53"/>
      <c r="O12" s="53"/>
    </row>
    <row r="13" spans="1:16" ht="30" customHeight="1" x14ac:dyDescent="0.2">
      <c r="A13" s="52">
        <v>9</v>
      </c>
      <c r="B13" s="95" t="str">
        <f>Round!C19</f>
        <v>Team 3</v>
      </c>
      <c r="C13" s="96">
        <f>Seed3!$Q$16</f>
        <v>-0.51</v>
      </c>
      <c r="D13" s="53"/>
      <c r="E13" s="53"/>
      <c r="F13" s="53"/>
      <c r="G13" s="53"/>
      <c r="H13" s="53"/>
      <c r="I13" s="97" t="str">
        <f>Round!H19</f>
        <v>Team 4</v>
      </c>
      <c r="J13" s="98">
        <f>Seed4!$Q$16</f>
        <v>-0.51</v>
      </c>
      <c r="K13" s="53"/>
      <c r="L13" s="53"/>
      <c r="M13" s="53"/>
      <c r="N13" s="53"/>
      <c r="O13" s="53"/>
    </row>
    <row r="14" spans="1:16" ht="30" customHeight="1" x14ac:dyDescent="0.2">
      <c r="A14" s="99">
        <v>10</v>
      </c>
      <c r="B14" s="100" t="str">
        <f>Round!C21</f>
        <v>Team 1</v>
      </c>
      <c r="C14" s="101">
        <f>Seed1!$Q$16</f>
        <v>-0.51</v>
      </c>
      <c r="D14" s="54"/>
      <c r="E14" s="54"/>
      <c r="F14" s="54"/>
      <c r="G14" s="54"/>
      <c r="H14" s="54"/>
      <c r="I14" s="102" t="str">
        <f>Round!H21</f>
        <v>Team 2</v>
      </c>
      <c r="J14" s="103">
        <f>Seed2!$Q$16</f>
        <v>-0.51</v>
      </c>
      <c r="K14" s="54"/>
      <c r="L14" s="54"/>
      <c r="M14" s="54"/>
      <c r="N14" s="54"/>
      <c r="O14" s="54"/>
    </row>
  </sheetData>
  <sheetProtection algorithmName="SHA-512" hashValue="gpuVgu/i20kH6inPZAjyDzaVqLiu0Psid+j3RX19pSMIHZZgRgPiXHeLCAbEIiQqLiKw+41ym6UN7joBPFAMtw==" saltValue="S9SgU9q42pe6NSqNh4UqRA==" spinCount="100000" sheet="1" objects="1" scenarios="1" selectLockedCells="1"/>
  <mergeCells count="4">
    <mergeCell ref="K1:O1"/>
    <mergeCell ref="A1:E1"/>
    <mergeCell ref="A3:B3"/>
    <mergeCell ref="F1:G1"/>
  </mergeCells>
  <phoneticPr fontId="0" type="noConversion"/>
  <printOptions horizontalCentered="1" verticalCentered="1"/>
  <pageMargins left="0.1" right="0.1" top="0.1" bottom="0.1" header="0.1" footer="0.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workbookViewId="0">
      <selection activeCell="H10" sqref="H10:O10"/>
    </sheetView>
  </sheetViews>
  <sheetFormatPr defaultColWidth="8.85546875" defaultRowHeight="12.75" x14ac:dyDescent="0.2"/>
  <cols>
    <col min="1" max="1" width="8.140625" style="48" customWidth="1"/>
    <col min="2" max="2" width="5.7109375" style="48" customWidth="1"/>
    <col min="3" max="3" width="36.28515625" style="48" customWidth="1"/>
    <col min="4" max="6" width="3.7109375" style="48" customWidth="1"/>
    <col min="7" max="7" width="3.42578125" style="48" customWidth="1"/>
    <col min="8" max="8" width="36.42578125" style="48" customWidth="1"/>
    <col min="9" max="11" width="3.7109375" style="48" customWidth="1"/>
    <col min="12" max="16384" width="8.85546875" style="48"/>
  </cols>
  <sheetData>
    <row r="1" spans="1:13" ht="19.5" x14ac:dyDescent="0.2">
      <c r="A1" s="208" t="s">
        <v>84</v>
      </c>
      <c r="B1" s="206" t="str">
        <f xml:space="preserve"> Teams!$D$3</f>
        <v>Insert Div Number</v>
      </c>
      <c r="C1" s="207"/>
      <c r="D1" s="330" t="str">
        <f>Teams!D8</f>
        <v>Insert Date</v>
      </c>
      <c r="E1" s="331"/>
      <c r="F1" s="331"/>
      <c r="G1" s="332"/>
      <c r="H1" s="176"/>
      <c r="I1" s="176"/>
      <c r="J1" s="176"/>
      <c r="K1" s="181" t="str">
        <f>Teams!B2</f>
        <v>5 Team Round Robin</v>
      </c>
    </row>
    <row r="2" spans="1:13" s="51" customFormat="1" ht="18" customHeight="1" x14ac:dyDescent="0.2">
      <c r="A2" s="134" t="s">
        <v>76</v>
      </c>
      <c r="B2" s="135">
        <v>1</v>
      </c>
      <c r="C2" s="132" t="str">
        <f>Teams!$C$17</f>
        <v>Team 5</v>
      </c>
      <c r="D2" s="55" t="s">
        <v>92</v>
      </c>
      <c r="E2" s="55" t="s">
        <v>93</v>
      </c>
      <c r="F2" s="55" t="s">
        <v>94</v>
      </c>
      <c r="G2" s="55" t="s">
        <v>10</v>
      </c>
      <c r="H2" s="104" t="str">
        <f>Teams!$C$14</f>
        <v>Team 2</v>
      </c>
      <c r="I2" s="55" t="s">
        <v>92</v>
      </c>
      <c r="J2" s="55" t="s">
        <v>93</v>
      </c>
      <c r="K2" s="55" t="s">
        <v>94</v>
      </c>
    </row>
    <row r="3" spans="1:13" s="193" customFormat="1" ht="12.75" customHeight="1" x14ac:dyDescent="0.2">
      <c r="A3" s="189"/>
      <c r="B3" s="137"/>
      <c r="C3" s="190" t="str">
        <f>CONCATENATE("Seed 5 (",Teams!$D$17,") ",(IF(Teams!$E$17="","",Teams!$E$17)))</f>
        <v xml:space="preserve">Seed 5 () </v>
      </c>
      <c r="D3" s="191"/>
      <c r="E3" s="191"/>
      <c r="F3" s="190"/>
      <c r="G3" s="192"/>
      <c r="H3" s="190" t="str">
        <f>CONCATENATE("Seed 2 (",Teams!$D$14,") ",(IF(Teams!$E$14="","",Teams!$E$14)))</f>
        <v xml:space="preserve">Seed 2 () </v>
      </c>
      <c r="I3" s="191"/>
      <c r="J3" s="191"/>
      <c r="K3" s="190"/>
    </row>
    <row r="4" spans="1:13" s="51" customFormat="1" ht="18" customHeight="1" x14ac:dyDescent="0.2">
      <c r="A4" s="134" t="s">
        <v>76</v>
      </c>
      <c r="B4" s="135">
        <v>2</v>
      </c>
      <c r="C4" s="132" t="str">
        <f>Teams!$C$16</f>
        <v>Team 4</v>
      </c>
      <c r="D4" s="55" t="s">
        <v>92</v>
      </c>
      <c r="E4" s="55" t="s">
        <v>93</v>
      </c>
      <c r="F4" s="55" t="s">
        <v>94</v>
      </c>
      <c r="G4" s="55" t="s">
        <v>10</v>
      </c>
      <c r="H4" s="198" t="str">
        <f>Teams!$C$13</f>
        <v>Team 1</v>
      </c>
      <c r="I4" s="55" t="s">
        <v>92</v>
      </c>
      <c r="J4" s="55" t="s">
        <v>93</v>
      </c>
      <c r="K4" s="55" t="s">
        <v>94</v>
      </c>
    </row>
    <row r="5" spans="1:13" s="193" customFormat="1" ht="12.75" customHeight="1" x14ac:dyDescent="0.2">
      <c r="A5" s="189"/>
      <c r="B5" s="137"/>
      <c r="C5" s="190" t="str">
        <f>CONCATENATE("Seed 1 (",Teams!D13,") ",(IF(Teams!E13="", "",Teams!E13)))</f>
        <v xml:space="preserve">Seed 1 () </v>
      </c>
      <c r="D5" s="191"/>
      <c r="E5" s="191"/>
      <c r="F5" s="190"/>
      <c r="G5" s="192"/>
      <c r="H5" s="192" t="str">
        <f>CONCATENATE("Seed 4 (",Teams!$D$16,") ",(IF(Teams!$E$16="","",Teams!$E$16)))</f>
        <v xml:space="preserve">Seed 4 () </v>
      </c>
      <c r="I5" s="191"/>
      <c r="J5" s="191"/>
      <c r="K5" s="190"/>
    </row>
    <row r="6" spans="1:13" s="51" customFormat="1" ht="18" customHeight="1" x14ac:dyDescent="0.2">
      <c r="A6" s="134" t="s">
        <v>76</v>
      </c>
      <c r="B6" s="135">
        <v>3</v>
      </c>
      <c r="C6" s="132" t="str">
        <f>Teams!$C$15</f>
        <v>Team 3</v>
      </c>
      <c r="D6" s="55" t="s">
        <v>92</v>
      </c>
      <c r="E6" s="55" t="s">
        <v>93</v>
      </c>
      <c r="F6" s="55" t="s">
        <v>94</v>
      </c>
      <c r="G6" s="55" t="s">
        <v>10</v>
      </c>
      <c r="H6" s="104" t="str">
        <f>Teams!$C$17</f>
        <v>Team 5</v>
      </c>
      <c r="I6" s="55" t="s">
        <v>92</v>
      </c>
      <c r="J6" s="55" t="s">
        <v>93</v>
      </c>
      <c r="K6" s="55" t="s">
        <v>94</v>
      </c>
    </row>
    <row r="7" spans="1:13" s="193" customFormat="1" ht="12.75" customHeight="1" x14ac:dyDescent="0.2">
      <c r="A7" s="189"/>
      <c r="B7" s="137"/>
      <c r="C7" s="192" t="str">
        <f>CONCATENATE("Seed 3 (",Teams!$D$15,") ",(IF(Teams!$E$15="","",Teams!$E$15)))</f>
        <v xml:space="preserve">Seed 3 () </v>
      </c>
      <c r="D7" s="191"/>
      <c r="E7" s="191"/>
      <c r="F7" s="190"/>
      <c r="G7" s="192"/>
      <c r="H7" s="192" t="str">
        <f>CONCATENATE("Seed 5 (",Teams!$D$17,") ",(IF(Teams!$E$17="","",Teams!$E$17)))</f>
        <v xml:space="preserve">Seed 5 () </v>
      </c>
      <c r="I7" s="191"/>
      <c r="J7" s="191"/>
      <c r="K7" s="190"/>
    </row>
    <row r="8" spans="1:13" s="51" customFormat="1" ht="18" customHeight="1" x14ac:dyDescent="0.2">
      <c r="A8" s="134" t="s">
        <v>76</v>
      </c>
      <c r="B8" s="135">
        <v>4</v>
      </c>
      <c r="C8" s="132" t="str">
        <f>Teams!$C$14</f>
        <v>Team 2</v>
      </c>
      <c r="D8" s="55" t="s">
        <v>92</v>
      </c>
      <c r="E8" s="55" t="s">
        <v>93</v>
      </c>
      <c r="F8" s="55" t="s">
        <v>94</v>
      </c>
      <c r="G8" s="55" t="s">
        <v>10</v>
      </c>
      <c r="H8" s="104" t="str">
        <f>Teams!$C$16</f>
        <v>Team 4</v>
      </c>
      <c r="I8" s="55" t="s">
        <v>92</v>
      </c>
      <c r="J8" s="55" t="s">
        <v>93</v>
      </c>
      <c r="K8" s="55" t="s">
        <v>94</v>
      </c>
    </row>
    <row r="9" spans="1:13" s="193" customFormat="1" ht="12.75" customHeight="1" x14ac:dyDescent="0.2">
      <c r="A9" s="189"/>
      <c r="B9" s="137"/>
      <c r="C9" s="190" t="str">
        <f>CONCATENATE("Seed 2 (",Teams!$D$14,") ",(IF(Teams!$E$14="","",Teams!$E$14)))</f>
        <v xml:space="preserve">Seed 2 () </v>
      </c>
      <c r="D9" s="191"/>
      <c r="E9" s="191"/>
      <c r="F9" s="190"/>
      <c r="G9" s="192"/>
      <c r="H9" s="192" t="str">
        <f>CONCATENATE("Seed 4 (",Teams!$D$16,") ",(IF(Teams!$E$16="","",Teams!$E$16)))</f>
        <v xml:space="preserve">Seed 4 () </v>
      </c>
      <c r="I9" s="191"/>
      <c r="J9" s="191"/>
      <c r="K9" s="190"/>
    </row>
    <row r="10" spans="1:13" s="51" customFormat="1" ht="18" customHeight="1" x14ac:dyDescent="0.2">
      <c r="A10" s="134" t="s">
        <v>76</v>
      </c>
      <c r="B10" s="135">
        <v>5</v>
      </c>
      <c r="C10" s="132" t="str">
        <f>Teams!$C$13</f>
        <v>Team 1</v>
      </c>
      <c r="D10" s="55" t="s">
        <v>92</v>
      </c>
      <c r="E10" s="55" t="s">
        <v>93</v>
      </c>
      <c r="F10" s="55" t="s">
        <v>94</v>
      </c>
      <c r="G10" s="55" t="s">
        <v>10</v>
      </c>
      <c r="H10" s="104" t="str">
        <f>Teams!$C$15</f>
        <v>Team 3</v>
      </c>
      <c r="I10" s="55" t="s">
        <v>92</v>
      </c>
      <c r="J10" s="55" t="s">
        <v>93</v>
      </c>
      <c r="K10" s="55" t="s">
        <v>94</v>
      </c>
      <c r="M10" s="105"/>
    </row>
    <row r="11" spans="1:13" s="193" customFormat="1" ht="12.75" customHeight="1" x14ac:dyDescent="0.2">
      <c r="A11" s="189"/>
      <c r="B11" s="137"/>
      <c r="C11" s="192" t="str">
        <f>CONCATENATE("Seed 1 (",Teams!$D$13,") ",(IF(Teams!$E$13="","",Teams!$E$13)))</f>
        <v xml:space="preserve">Seed 1 () </v>
      </c>
      <c r="D11" s="191"/>
      <c r="E11" s="191"/>
      <c r="F11" s="190"/>
      <c r="G11" s="192"/>
      <c r="H11" s="192" t="str">
        <f>CONCATENATE("Seed 3 (",Teams!$D$15,") ",(IF(Teams!$E$15="","",Teams!$E$15)))</f>
        <v xml:space="preserve">Seed 3 () </v>
      </c>
      <c r="I11" s="191"/>
      <c r="J11" s="191"/>
      <c r="K11" s="190"/>
      <c r="M11" s="194"/>
    </row>
    <row r="12" spans="1:13" ht="6" customHeight="1" x14ac:dyDescent="0.2">
      <c r="A12" s="136"/>
      <c r="B12" s="138"/>
      <c r="C12" s="133"/>
      <c r="D12" s="133"/>
      <c r="E12" s="133"/>
      <c r="F12" s="56"/>
      <c r="G12" s="56"/>
      <c r="H12" s="56"/>
      <c r="I12" s="56"/>
      <c r="J12" s="56"/>
      <c r="K12" s="57"/>
    </row>
    <row r="13" spans="1:13" s="51" customFormat="1" ht="18" customHeight="1" x14ac:dyDescent="0.2">
      <c r="A13" s="134" t="s">
        <v>76</v>
      </c>
      <c r="B13" s="135">
        <v>6</v>
      </c>
      <c r="C13" s="132" t="str">
        <f>Teams!$C$16</f>
        <v>Team 4</v>
      </c>
      <c r="D13" s="55" t="s">
        <v>92</v>
      </c>
      <c r="E13" s="55" t="s">
        <v>93</v>
      </c>
      <c r="F13" s="55" t="s">
        <v>94</v>
      </c>
      <c r="G13" s="55" t="s">
        <v>10</v>
      </c>
      <c r="H13" s="104" t="str">
        <f>Teams!$C$17</f>
        <v>Team 5</v>
      </c>
      <c r="I13" s="55" t="s">
        <v>92</v>
      </c>
      <c r="J13" s="55" t="s">
        <v>93</v>
      </c>
      <c r="K13" s="55" t="s">
        <v>94</v>
      </c>
      <c r="M13" s="106"/>
    </row>
    <row r="14" spans="1:13" s="193" customFormat="1" ht="12.75" customHeight="1" x14ac:dyDescent="0.2">
      <c r="A14" s="189"/>
      <c r="B14" s="137"/>
      <c r="C14" s="192" t="str">
        <f>CONCATENATE("Seed 4 (",Teams!$D$16,") ",(IF(Teams!$E$16="","",Teams!$E$16)))</f>
        <v xml:space="preserve">Seed 4 () </v>
      </c>
      <c r="D14" s="191"/>
      <c r="E14" s="191"/>
      <c r="F14" s="190"/>
      <c r="G14" s="192"/>
      <c r="H14" s="190" t="str">
        <f>CONCATENATE("Seed 5 (",Teams!$D$17,") ",(IF(Teams!$E$17="","",Teams!$E$17)))</f>
        <v xml:space="preserve">Seed 5 () </v>
      </c>
      <c r="I14" s="191"/>
      <c r="J14" s="191"/>
      <c r="K14" s="190"/>
      <c r="M14" s="194"/>
    </row>
    <row r="15" spans="1:13" s="51" customFormat="1" ht="18" customHeight="1" x14ac:dyDescent="0.2">
      <c r="A15" s="134" t="s">
        <v>76</v>
      </c>
      <c r="B15" s="135">
        <v>7</v>
      </c>
      <c r="C15" s="132" t="str">
        <f>Teams!$C$14</f>
        <v>Team 2</v>
      </c>
      <c r="D15" s="55" t="s">
        <v>92</v>
      </c>
      <c r="E15" s="55" t="s">
        <v>93</v>
      </c>
      <c r="F15" s="55" t="s">
        <v>94</v>
      </c>
      <c r="G15" s="55" t="s">
        <v>10</v>
      </c>
      <c r="H15" s="104" t="str">
        <f>Teams!$C$15</f>
        <v>Team 3</v>
      </c>
      <c r="I15" s="55" t="s">
        <v>92</v>
      </c>
      <c r="J15" s="55" t="s">
        <v>93</v>
      </c>
      <c r="K15" s="55" t="s">
        <v>94</v>
      </c>
      <c r="M15" s="106"/>
    </row>
    <row r="16" spans="1:13" s="193" customFormat="1" ht="12.75" customHeight="1" x14ac:dyDescent="0.2">
      <c r="A16" s="189"/>
      <c r="B16" s="137"/>
      <c r="C16" s="190" t="str">
        <f>CONCATENATE("Seed 2 (",Teams!$D$14,") ",(IF(Teams!$E$14="","",Teams!$E$14)))</f>
        <v xml:space="preserve">Seed 2 () </v>
      </c>
      <c r="D16" s="191"/>
      <c r="E16" s="191"/>
      <c r="F16" s="190"/>
      <c r="G16" s="192"/>
      <c r="H16" s="192" t="str">
        <f>CONCATENATE("Seed 3 (",Teams!$D$15,") ",(IF(Teams!$E$15="","",Teams!$E$15)))</f>
        <v xml:space="preserve">Seed 3 () </v>
      </c>
      <c r="I16" s="191"/>
      <c r="J16" s="191"/>
      <c r="K16" s="190"/>
      <c r="M16" s="194"/>
    </row>
    <row r="17" spans="1:11" s="51" customFormat="1" ht="18" customHeight="1" x14ac:dyDescent="0.2">
      <c r="A17" s="134" t="s">
        <v>76</v>
      </c>
      <c r="B17" s="135">
        <v>8</v>
      </c>
      <c r="C17" s="132" t="str">
        <f>Teams!$C$17</f>
        <v>Team 5</v>
      </c>
      <c r="D17" s="55" t="s">
        <v>92</v>
      </c>
      <c r="E17" s="55" t="s">
        <v>93</v>
      </c>
      <c r="F17" s="55" t="s">
        <v>94</v>
      </c>
      <c r="G17" s="55" t="s">
        <v>10</v>
      </c>
      <c r="H17" s="104" t="str">
        <f>Teams!$C$13</f>
        <v>Team 1</v>
      </c>
      <c r="I17" s="55" t="s">
        <v>92</v>
      </c>
      <c r="J17" s="55" t="s">
        <v>93</v>
      </c>
      <c r="K17" s="55" t="s">
        <v>94</v>
      </c>
    </row>
    <row r="18" spans="1:11" s="193" customFormat="1" ht="12.75" customHeight="1" x14ac:dyDescent="0.2">
      <c r="A18" s="189"/>
      <c r="B18" s="195"/>
      <c r="C18" s="190" t="str">
        <f>CONCATENATE("Seed 1 (",Teams!D13,") ",(IF(Teams!E13="","",Teams!E13)))</f>
        <v xml:space="preserve">Seed 1 () </v>
      </c>
      <c r="D18" s="191"/>
      <c r="E18" s="191"/>
      <c r="F18" s="190"/>
      <c r="G18" s="192"/>
      <c r="H18" s="190" t="str">
        <f>CONCATENATE("Seed 5 (",Teams!$D$17,") ",(IF(Teams!$E$17="","",Teams!$E$17)))</f>
        <v xml:space="preserve">Seed 5 () </v>
      </c>
      <c r="I18" s="191"/>
      <c r="J18" s="191"/>
      <c r="K18" s="190"/>
    </row>
    <row r="19" spans="1:11" s="51" customFormat="1" ht="18" customHeight="1" x14ac:dyDescent="0.2">
      <c r="A19" s="134" t="s">
        <v>76</v>
      </c>
      <c r="B19" s="135">
        <v>9</v>
      </c>
      <c r="C19" s="132" t="str">
        <f>Teams!$C$15</f>
        <v>Team 3</v>
      </c>
      <c r="D19" s="55" t="s">
        <v>92</v>
      </c>
      <c r="E19" s="55" t="s">
        <v>93</v>
      </c>
      <c r="F19" s="55" t="s">
        <v>94</v>
      </c>
      <c r="G19" s="55" t="s">
        <v>10</v>
      </c>
      <c r="H19" s="104" t="str">
        <f>Teams!$C$16</f>
        <v>Team 4</v>
      </c>
      <c r="I19" s="55" t="s">
        <v>92</v>
      </c>
      <c r="J19" s="55" t="s">
        <v>93</v>
      </c>
      <c r="K19" s="55" t="s">
        <v>94</v>
      </c>
    </row>
    <row r="20" spans="1:11" s="193" customFormat="1" ht="12.75" customHeight="1" x14ac:dyDescent="0.2">
      <c r="A20" s="189"/>
      <c r="B20" s="137"/>
      <c r="C20" s="192" t="str">
        <f>CONCATENATE("Seed 3 (",Teams!$D$15,") ",(IF(Teams!$E$15="","",Teams!$E$15)))</f>
        <v xml:space="preserve">Seed 3 () </v>
      </c>
      <c r="D20" s="191"/>
      <c r="E20" s="191"/>
      <c r="F20" s="190"/>
      <c r="G20" s="192"/>
      <c r="H20" s="192" t="str">
        <f>CONCATENATE("Seed 4 (",Teams!$D$16,") ",(IF(Teams!$E$16="","",Teams!$E$16)))</f>
        <v xml:space="preserve">Seed 4 () </v>
      </c>
      <c r="I20" s="191"/>
      <c r="J20" s="191"/>
      <c r="K20" s="190"/>
    </row>
    <row r="21" spans="1:11" s="51" customFormat="1" ht="18" customHeight="1" x14ac:dyDescent="0.2">
      <c r="A21" s="134" t="s">
        <v>76</v>
      </c>
      <c r="B21" s="135">
        <v>10</v>
      </c>
      <c r="C21" s="132" t="str">
        <f>Teams!$C$13</f>
        <v>Team 1</v>
      </c>
      <c r="D21" s="55" t="s">
        <v>92</v>
      </c>
      <c r="E21" s="55" t="s">
        <v>93</v>
      </c>
      <c r="F21" s="55" t="s">
        <v>94</v>
      </c>
      <c r="G21" s="55" t="s">
        <v>10</v>
      </c>
      <c r="H21" s="104" t="str">
        <f>Teams!$C$14</f>
        <v>Team 2</v>
      </c>
      <c r="I21" s="55" t="s">
        <v>92</v>
      </c>
      <c r="J21" s="55" t="s">
        <v>93</v>
      </c>
      <c r="K21" s="55" t="s">
        <v>94</v>
      </c>
    </row>
    <row r="22" spans="1:11" s="193" customFormat="1" ht="12.75" customHeight="1" x14ac:dyDescent="0.2">
      <c r="A22" s="189"/>
      <c r="B22" s="137"/>
      <c r="C22" s="190" t="str">
        <f>CONCATENATE("Seed 1 (",Teams!D13,") ",(IF(Teams!E13="","",Teams!E13)))</f>
        <v xml:space="preserve">Seed 1 () </v>
      </c>
      <c r="D22" s="191"/>
      <c r="E22" s="191"/>
      <c r="F22" s="190"/>
      <c r="G22" s="192"/>
      <c r="H22" s="190" t="str">
        <f>CONCATENATE("Seed 2 (",Teams!$D$14,") ",(IF(Teams!$E$14="","",Teams!$E$14)))</f>
        <v xml:space="preserve">Seed 2 () </v>
      </c>
      <c r="I22" s="191"/>
      <c r="J22" s="191"/>
      <c r="K22" s="190"/>
    </row>
    <row r="23" spans="1:11" s="51" customFormat="1" ht="24.95" customHeight="1" x14ac:dyDescent="0.2">
      <c r="A23" s="333" t="str">
        <f>CONCATENATE("JUDGE: ",Teams!$D$5)</f>
        <v>JUDGE: Insert Judge Name</v>
      </c>
      <c r="B23" s="334"/>
      <c r="C23" s="334"/>
      <c r="D23" s="334"/>
      <c r="E23" s="335"/>
      <c r="F23" s="328" t="str">
        <f>CONCATENATE("RINGPARTY: ",Teams!$D$6)</f>
        <v>RINGPARTY: Insert Team/Insert Team</v>
      </c>
      <c r="G23" s="329"/>
      <c r="H23" s="329"/>
      <c r="I23" s="329"/>
      <c r="J23" s="329"/>
      <c r="K23" s="329"/>
    </row>
    <row r="26" spans="1:11" x14ac:dyDescent="0.2">
      <c r="F26" s="58"/>
    </row>
  </sheetData>
  <sheetProtection algorithmName="SHA-512" hashValue="YoRpGtaD85gXLgtVy6MyCsWSeZ3Ez4axpr6gQG6AahtD2Fj1BVm8ogPdWkIvMkTTauMKl/J9fZrMcuIe7i9yyQ==" saltValue="frS9F02u+qJ8P+rcJa6Vww==" spinCount="100000" sheet="1" objects="1" scenarios="1" selectLockedCells="1"/>
  <mergeCells count="3">
    <mergeCell ref="F23:K23"/>
    <mergeCell ref="D1:G1"/>
    <mergeCell ref="A23:E23"/>
  </mergeCells>
  <phoneticPr fontId="0" type="noConversion"/>
  <printOptions horizontalCentered="1" verticalCentered="1"/>
  <pageMargins left="0.1" right="0.1" top="0.1" bottom="0.1" header="0.1" footer="0.1"/>
  <pageSetup paperSize="9" orientation="landscape" copies="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8" t="str">
        <f>Round!$A$23</f>
        <v>JUDGE: Insert Judge Name</v>
      </c>
      <c r="B34" s="336"/>
      <c r="C34" s="336" t="str">
        <f>Round!$F$23</f>
        <v>RINGPARTY: Insert Team/Insert Team</v>
      </c>
      <c r="D34" s="336"/>
      <c r="E34" s="336"/>
      <c r="F34" s="337"/>
      <c r="H34" s="338" t="str">
        <f>Round!$A$23</f>
        <v>JUDGE: Insert Judge Name</v>
      </c>
      <c r="I34" s="336"/>
      <c r="J34" s="336" t="str">
        <f>Round!$F$23</f>
        <v>RINGPARTY: Insert Team/Insert Team</v>
      </c>
      <c r="K34" s="336"/>
      <c r="L34" s="336"/>
      <c r="M34" s="337"/>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8" t="str">
        <f>Round!$A$23</f>
        <v>JUDGE: Insert Judge Name</v>
      </c>
      <c r="B69" s="336"/>
      <c r="C69" s="336" t="str">
        <f>Round!$F$23</f>
        <v>RINGPARTY: Insert Team/Insert Team</v>
      </c>
      <c r="D69" s="336"/>
      <c r="E69" s="336"/>
      <c r="F69" s="337"/>
      <c r="H69" s="338" t="str">
        <f>Round!$A$23</f>
        <v>JUDGE: Insert Judge Name</v>
      </c>
      <c r="I69" s="336"/>
      <c r="J69" s="336" t="str">
        <f>Round!$F$23</f>
        <v>RINGPARTY: Insert Team/Insert Team</v>
      </c>
      <c r="K69" s="336"/>
      <c r="L69" s="336"/>
      <c r="M69" s="337"/>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Teams</vt:lpstr>
      <vt:lpstr>Seed1</vt:lpstr>
      <vt:lpstr>Seed2</vt:lpstr>
      <vt:lpstr>Seed3</vt:lpstr>
      <vt:lpstr>Seed4</vt:lpstr>
      <vt:lpstr>Seed5</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'Single Side Timer'!Print_Area</vt:lpstr>
      <vt:lpstr>Teams!Print_Area</vt:lpstr>
      <vt:lpstr>'Single Side Timer'!Print_Titles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Marks</dc:creator>
  <cp:lastModifiedBy>Katie Burns</cp:lastModifiedBy>
  <cp:lastPrinted>2018-07-10T17:40:19Z</cp:lastPrinted>
  <dcterms:created xsi:type="dcterms:W3CDTF">2002-06-13T18:09:58Z</dcterms:created>
  <dcterms:modified xsi:type="dcterms:W3CDTF">2018-07-10T17:42:31Z</dcterms:modified>
</cp:coreProperties>
</file>